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386" windowWidth="15795" windowHeight="13005" activeTab="0"/>
  </bookViews>
  <sheets>
    <sheet name="Jazz" sheetId="1" r:id="rId1"/>
    <sheet name="CB" sheetId="2" r:id="rId2"/>
    <sheet name="Strategem" sheetId="3" r:id="rId3"/>
    <sheet name="Impulse" sheetId="4" r:id="rId4"/>
    <sheet name="BS" sheetId="5" r:id="rId5"/>
    <sheet name="Rival" sheetId="6" r:id="rId6"/>
    <sheet name="C&amp;C" sheetId="7" r:id="rId7"/>
    <sheet name="Hurrah" sheetId="8" r:id="rId8"/>
    <sheet name="Legacy" sheetId="9" r:id="rId9"/>
    <sheet name="Whoa" sheetId="10" r:id="rId10"/>
  </sheets>
  <definedNames>
    <definedName name="_xlnm.Print_Area" localSheetId="4">'BS'!$A$1:$L$100</definedName>
    <definedName name="_xlnm.Print_Area" localSheetId="6">'C&amp;C'!$B$1:$L$88</definedName>
    <definedName name="_xlnm.Print_Area" localSheetId="1">'CB'!$A$1:$L$100</definedName>
    <definedName name="_xlnm.Print_Area" localSheetId="7">'Hurrah'!$B$1:$L$88</definedName>
    <definedName name="_xlnm.Print_Area" localSheetId="3">'Impulse'!$A$1:$L$100</definedName>
    <definedName name="_xlnm.Print_Area" localSheetId="0">'Jazz'!$A$1:$L$100</definedName>
    <definedName name="_xlnm.Print_Area" localSheetId="8">'Legacy'!$B$1:$L$88</definedName>
    <definedName name="_xlnm.Print_Area" localSheetId="5">'Rival'!$B$1:$L$89</definedName>
    <definedName name="_xlnm.Print_Area" localSheetId="2">'Strategem'!$A$1:$L$100</definedName>
    <definedName name="_xlnm.Print_Area" localSheetId="9">'Whoa'!$B$1:$L$88</definedName>
  </definedNames>
  <calcPr fullCalcOnLoad="1"/>
</workbook>
</file>

<file path=xl/sharedStrings.xml><?xml version="1.0" encoding="utf-8"?>
<sst xmlns="http://schemas.openxmlformats.org/spreadsheetml/2006/main" count="430" uniqueCount="33">
  <si>
    <t>TCC</t>
  </si>
  <si>
    <t xml:space="preserve"> </t>
  </si>
  <si>
    <t>10 min</t>
  </si>
  <si>
    <t>20 min</t>
  </si>
  <si>
    <t>30 min</t>
  </si>
  <si>
    <t xml:space="preserve">  </t>
  </si>
  <si>
    <t>Yacht Name</t>
  </si>
  <si>
    <t>PHRF Deltas - Seconds</t>
  </si>
  <si>
    <t>PHRF Deltas - Minutes : Seconds</t>
  </si>
  <si>
    <t>40 min</t>
  </si>
  <si>
    <t>50 min</t>
  </si>
  <si>
    <t>60 min</t>
  </si>
  <si>
    <t>Elapsed Time.</t>
  </si>
  <si>
    <t>Time Differences based off</t>
  </si>
  <si>
    <t xml:space="preserve">PHRF </t>
  </si>
  <si>
    <t>Rating</t>
  </si>
  <si>
    <t>=650/(625+PHRF)</t>
  </si>
  <si>
    <t>5min</t>
  </si>
  <si>
    <t>5 min</t>
  </si>
  <si>
    <t>2min</t>
  </si>
  <si>
    <t>2 min</t>
  </si>
  <si>
    <t>Jazz</t>
  </si>
  <si>
    <t>Code Blue</t>
  </si>
  <si>
    <t>Strategem</t>
  </si>
  <si>
    <t>Impulse</t>
  </si>
  <si>
    <t>Brown Sugar</t>
  </si>
  <si>
    <t>Rival</t>
  </si>
  <si>
    <t>C&amp;Ceann Saile</t>
  </si>
  <si>
    <t>Hurrah</t>
  </si>
  <si>
    <t xml:space="preserve">Legacy </t>
  </si>
  <si>
    <t>Whoa Nellie</t>
  </si>
  <si>
    <t>Stategem</t>
  </si>
  <si>
    <t>Legacy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</si>
</sst>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000"/>
    <numFmt numFmtId="170" formatCode="0.00000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0.0"/>
    <numFmt numFmtId="176" formatCode="0.0000000"/>
    <numFmt numFmtId="177" formatCode="0.00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u val="single"/>
      <sz val="10"/>
      <name val="Arial"/>
      <family val="0"/>
    </font>
    <font>
      <sz val="10"/>
      <color indexed="17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2">
    <border>
      <left/>
      <right/>
      <top/>
      <bottom/>
      <diagonal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 style="thick"/>
      <top style="dashed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dashed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n">
        <color indexed="12"/>
      </top>
      <bottom style="thick"/>
    </border>
    <border>
      <left>
        <color indexed="63"/>
      </left>
      <right>
        <color indexed="63"/>
      </right>
      <top style="thin">
        <color indexed="12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>
        <color indexed="63"/>
      </top>
      <bottom style="dashed"/>
    </border>
    <border>
      <left style="thick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ashed"/>
    </border>
    <border>
      <left style="thick"/>
      <right>
        <color indexed="63"/>
      </right>
      <top style="dashed"/>
      <bottom style="thick"/>
    </border>
    <border>
      <left style="thick"/>
      <right>
        <color indexed="63"/>
      </right>
      <top style="thin"/>
      <bottom style="thin"/>
    </border>
    <border>
      <left style="thin">
        <color indexed="12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thick"/>
      <top style="medium">
        <color indexed="12"/>
      </top>
      <bottom style="medium">
        <color indexed="12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>
        <color indexed="48"/>
      </top>
      <bottom style="medium">
        <color indexed="48"/>
      </bottom>
    </border>
    <border>
      <left style="thin"/>
      <right style="thin"/>
      <top style="medium">
        <color indexed="48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 style="thick"/>
      <top style="medium">
        <color indexed="48"/>
      </top>
      <bottom style="medium">
        <color indexed="48"/>
      </bottom>
    </border>
    <border>
      <left style="thick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medium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 style="thick"/>
      <top>
        <color indexed="63"/>
      </top>
      <bottom style="medium">
        <color indexed="48"/>
      </bottom>
    </border>
    <border>
      <left style="thin"/>
      <right style="thin"/>
      <top style="medium">
        <color indexed="12"/>
      </top>
      <bottom style="medium">
        <color indexed="48"/>
      </bottom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thick"/>
      <top style="dashed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12"/>
      </left>
      <right style="thin"/>
      <top style="thin"/>
      <bottom style="thick"/>
    </border>
    <border>
      <left style="thick"/>
      <right style="thin"/>
      <top style="medium">
        <color indexed="12"/>
      </top>
      <bottom style="medium">
        <color indexed="12"/>
      </bottom>
    </border>
    <border>
      <left>
        <color indexed="63"/>
      </left>
      <right style="thin"/>
      <top style="medium">
        <color indexed="12"/>
      </top>
      <bottom style="medium">
        <color indexed="12"/>
      </bottom>
    </border>
    <border>
      <left style="thin"/>
      <right>
        <color indexed="63"/>
      </right>
      <top style="medium">
        <color indexed="12"/>
      </top>
      <bottom style="medium">
        <color indexed="12"/>
      </bottom>
    </border>
    <border>
      <left style="thick"/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 style="medium"/>
      <top style="dashed"/>
      <bottom>
        <color indexed="63"/>
      </bottom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medium"/>
      <right style="medium"/>
      <top style="medium"/>
      <bottom style="dashed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>
        <color indexed="12"/>
      </top>
      <bottom style="medium">
        <color indexed="12"/>
      </bottom>
    </border>
    <border>
      <left>
        <color indexed="63"/>
      </left>
      <right style="medium"/>
      <top style="medium">
        <color indexed="12"/>
      </top>
      <bottom style="medium">
        <color indexed="12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12"/>
      </top>
      <bottom style="medium"/>
    </border>
    <border>
      <left>
        <color indexed="63"/>
      </left>
      <right>
        <color indexed="63"/>
      </right>
      <top style="thin">
        <color indexed="12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>
        <color indexed="48"/>
      </top>
      <bottom style="medium">
        <color indexed="48"/>
      </bottom>
    </border>
    <border>
      <left style="thick"/>
      <right>
        <color indexed="63"/>
      </right>
      <top style="medium">
        <color indexed="12"/>
      </top>
      <bottom style="medium">
        <color indexed="12"/>
      </bottom>
    </border>
    <border>
      <left style="medium"/>
      <right style="medium"/>
      <top style="medium">
        <color indexed="12"/>
      </top>
      <bottom style="medium">
        <color indexed="12"/>
      </bottom>
    </border>
    <border>
      <left style="medium"/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12"/>
      </bottom>
    </border>
    <border>
      <left>
        <color indexed="63"/>
      </left>
      <right style="thin"/>
      <top>
        <color indexed="63"/>
      </top>
      <bottom style="medium">
        <color indexed="12"/>
      </bottom>
    </border>
    <border>
      <left>
        <color indexed="63"/>
      </left>
      <right style="medium"/>
      <top style="dashed"/>
      <bottom style="dotted"/>
    </border>
    <border>
      <left style="thick"/>
      <right>
        <color indexed="63"/>
      </right>
      <top style="dashed"/>
      <bottom style="dotted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dashed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12"/>
      </bottom>
    </border>
    <border>
      <left style="medium"/>
      <right style="medium"/>
      <top style="dotted"/>
      <bottom style="dotted"/>
    </border>
    <border>
      <left>
        <color indexed="63"/>
      </left>
      <right style="medium"/>
      <top>
        <color indexed="63"/>
      </top>
      <bottom style="medium">
        <color indexed="12"/>
      </bottom>
    </border>
    <border>
      <left>
        <color indexed="63"/>
      </left>
      <right style="medium"/>
      <top style="dotted"/>
      <bottom style="dotted"/>
    </border>
    <border>
      <left style="thick"/>
      <right>
        <color indexed="63"/>
      </right>
      <top>
        <color indexed="63"/>
      </top>
      <bottom style="medium">
        <color indexed="12"/>
      </bottom>
    </border>
    <border>
      <left style="thick"/>
      <right>
        <color indexed="63"/>
      </right>
      <top style="dotted"/>
      <bottom style="dotted"/>
    </border>
    <border>
      <left style="medium"/>
      <right>
        <color indexed="63"/>
      </right>
      <top style="dashed"/>
      <bottom style="dotted"/>
    </border>
    <border>
      <left style="medium"/>
      <right>
        <color indexed="63"/>
      </right>
      <top>
        <color indexed="63"/>
      </top>
      <bottom style="medium">
        <color indexed="12"/>
      </bottom>
    </border>
    <border>
      <left style="medium"/>
      <right style="dotted"/>
      <top style="dotted"/>
      <bottom style="dotted"/>
    </border>
    <border>
      <left>
        <color indexed="63"/>
      </left>
      <right>
        <color indexed="63"/>
      </right>
      <top style="dashed"/>
      <bottom style="dotted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dashed"/>
      <bottom style="dotted"/>
    </border>
    <border>
      <left>
        <color indexed="63"/>
      </left>
      <right style="thick"/>
      <top>
        <color indexed="63"/>
      </top>
      <bottom style="medium">
        <color indexed="12"/>
      </bottom>
    </border>
    <border>
      <left>
        <color indexed="63"/>
      </left>
      <right style="thick"/>
      <top style="dotted"/>
      <bottom style="dotted"/>
    </border>
    <border>
      <left style="medium"/>
      <right style="thin"/>
      <top>
        <color indexed="63"/>
      </top>
      <bottom style="medium">
        <color indexed="12"/>
      </bottom>
    </border>
    <border>
      <left style="thin"/>
      <right style="medium"/>
      <top style="medium">
        <color indexed="12"/>
      </top>
      <bottom style="medium">
        <color indexed="12"/>
      </bottom>
    </border>
    <border>
      <left style="medium"/>
      <right style="thin"/>
      <top>
        <color indexed="63"/>
      </top>
      <bottom style="thin"/>
    </border>
    <border>
      <left style="thin">
        <color indexed="12"/>
      </left>
      <right style="thin"/>
      <top style="thin"/>
      <bottom style="medium"/>
    </border>
    <border>
      <left style="thick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ck"/>
      <top style="thin">
        <color indexed="22"/>
      </top>
      <bottom style="thin">
        <color indexed="22"/>
      </bottom>
    </border>
    <border>
      <left style="thick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ck"/>
      <top>
        <color indexed="63"/>
      </top>
      <bottom style="thin">
        <color indexed="22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ck"/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ck"/>
      <top style="thin">
        <color indexed="22"/>
      </top>
      <bottom style="thin">
        <color indexed="22"/>
      </bottom>
    </border>
    <border>
      <left style="thick"/>
      <right style="thin"/>
      <top style="thin">
        <color indexed="22"/>
      </top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ck"/>
      <top style="thin">
        <color indexed="22"/>
      </top>
      <bottom>
        <color indexed="63"/>
      </bottom>
    </border>
    <border>
      <left style="thick"/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ck"/>
      <top>
        <color indexed="63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7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168" fontId="0" fillId="0" borderId="13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168" fontId="0" fillId="0" borderId="15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168" fontId="0" fillId="0" borderId="2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3" xfId="0" applyFont="1" applyBorder="1" applyAlignment="1">
      <alignment/>
    </xf>
    <xf numFmtId="168" fontId="0" fillId="0" borderId="24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10" xfId="0" applyFont="1" applyBorder="1" applyAlignment="1">
      <alignment/>
    </xf>
    <xf numFmtId="168" fontId="0" fillId="0" borderId="26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7" xfId="0" applyFont="1" applyBorder="1" applyAlignment="1">
      <alignment/>
    </xf>
    <xf numFmtId="168" fontId="0" fillId="0" borderId="22" xfId="0" applyNumberFormat="1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8" xfId="0" applyFont="1" applyBorder="1" applyAlignment="1">
      <alignment/>
    </xf>
    <xf numFmtId="168" fontId="0" fillId="0" borderId="16" xfId="0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9" xfId="0" applyFont="1" applyBorder="1" applyAlignment="1">
      <alignment/>
    </xf>
    <xf numFmtId="168" fontId="0" fillId="0" borderId="30" xfId="0" applyNumberFormat="1" applyFont="1" applyBorder="1" applyAlignment="1">
      <alignment horizontal="center"/>
    </xf>
    <xf numFmtId="1" fontId="0" fillId="0" borderId="3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168" fontId="0" fillId="0" borderId="13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168" fontId="0" fillId="0" borderId="0" xfId="0" applyNumberFormat="1" applyFont="1" applyBorder="1" applyAlignment="1">
      <alignment horizontal="center"/>
    </xf>
    <xf numFmtId="0" fontId="0" fillId="0" borderId="29" xfId="0" applyFont="1" applyBorder="1" applyAlignment="1">
      <alignment/>
    </xf>
    <xf numFmtId="168" fontId="0" fillId="0" borderId="30" xfId="0" applyNumberFormat="1" applyFont="1" applyBorder="1" applyAlignment="1">
      <alignment horizontal="center"/>
    </xf>
    <xf numFmtId="1" fontId="0" fillId="0" borderId="31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168" fontId="0" fillId="0" borderId="15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7" xfId="0" applyFont="1" applyBorder="1" applyAlignment="1">
      <alignment/>
    </xf>
    <xf numFmtId="168" fontId="0" fillId="0" borderId="22" xfId="0" applyNumberFormat="1" applyFont="1" applyBorder="1" applyAlignment="1">
      <alignment horizontal="center"/>
    </xf>
    <xf numFmtId="0" fontId="0" fillId="0" borderId="23" xfId="0" applyFont="1" applyBorder="1" applyAlignment="1">
      <alignment/>
    </xf>
    <xf numFmtId="168" fontId="0" fillId="0" borderId="24" xfId="0" applyNumberFormat="1" applyFont="1" applyBorder="1" applyAlignment="1">
      <alignment horizontal="center"/>
    </xf>
    <xf numFmtId="168" fontId="0" fillId="0" borderId="26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8" xfId="0" applyFont="1" applyBorder="1" applyAlignment="1">
      <alignment/>
    </xf>
    <xf numFmtId="168" fontId="0" fillId="0" borderId="16" xfId="0" applyNumberFormat="1" applyFont="1" applyBorder="1" applyAlignment="1">
      <alignment horizontal="center"/>
    </xf>
    <xf numFmtId="0" fontId="0" fillId="0" borderId="32" xfId="0" applyFont="1" applyBorder="1" applyAlignment="1">
      <alignment/>
    </xf>
    <xf numFmtId="168" fontId="0" fillId="0" borderId="33" xfId="0" applyNumberFormat="1" applyFont="1" applyBorder="1" applyAlignment="1">
      <alignment horizontal="center"/>
    </xf>
    <xf numFmtId="0" fontId="0" fillId="0" borderId="34" xfId="0" applyFont="1" applyBorder="1" applyAlignment="1">
      <alignment/>
    </xf>
    <xf numFmtId="168" fontId="0" fillId="0" borderId="35" xfId="0" applyNumberFormat="1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/>
    </xf>
    <xf numFmtId="168" fontId="0" fillId="0" borderId="40" xfId="0" applyNumberFormat="1" applyFont="1" applyBorder="1" applyAlignment="1">
      <alignment horizontal="center"/>
    </xf>
    <xf numFmtId="0" fontId="0" fillId="0" borderId="32" xfId="0" applyFont="1" applyBorder="1" applyAlignment="1">
      <alignment/>
    </xf>
    <xf numFmtId="168" fontId="0" fillId="0" borderId="33" xfId="0" applyNumberFormat="1" applyFont="1" applyBorder="1" applyAlignment="1">
      <alignment horizontal="center"/>
    </xf>
    <xf numFmtId="168" fontId="0" fillId="0" borderId="41" xfId="0" applyNumberFormat="1" applyFont="1" applyBorder="1" applyAlignment="1">
      <alignment horizontal="center"/>
    </xf>
    <xf numFmtId="1" fontId="0" fillId="0" borderId="42" xfId="0" applyNumberFormat="1" applyFont="1" applyBorder="1" applyAlignment="1">
      <alignment horizontal="center"/>
    </xf>
    <xf numFmtId="1" fontId="0" fillId="0" borderId="43" xfId="0" applyNumberFormat="1" applyFont="1" applyBorder="1" applyAlignment="1">
      <alignment horizontal="center"/>
    </xf>
    <xf numFmtId="0" fontId="0" fillId="0" borderId="34" xfId="0" applyFont="1" applyBorder="1" applyAlignment="1">
      <alignment/>
    </xf>
    <xf numFmtId="168" fontId="0" fillId="0" borderId="35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15" xfId="0" applyFont="1" applyBorder="1" applyAlignment="1">
      <alignment/>
    </xf>
    <xf numFmtId="0" fontId="0" fillId="2" borderId="20" xfId="0" applyFont="1" applyFill="1" applyBorder="1" applyAlignment="1">
      <alignment/>
    </xf>
    <xf numFmtId="0" fontId="0" fillId="0" borderId="37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6" xfId="0" applyFont="1" applyBorder="1" applyAlignment="1">
      <alignment/>
    </xf>
    <xf numFmtId="168" fontId="0" fillId="0" borderId="0" xfId="0" applyNumberFormat="1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15" xfId="0" applyFont="1" applyBorder="1" applyAlignment="1">
      <alignment/>
    </xf>
    <xf numFmtId="0" fontId="0" fillId="2" borderId="20" xfId="0" applyFont="1" applyFill="1" applyBorder="1" applyAlignment="1">
      <alignment/>
    </xf>
    <xf numFmtId="0" fontId="0" fillId="0" borderId="37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47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168" fontId="0" fillId="0" borderId="49" xfId="0" applyNumberFormat="1" applyFont="1" applyBorder="1" applyAlignment="1">
      <alignment horizontal="center"/>
    </xf>
    <xf numFmtId="1" fontId="0" fillId="0" borderId="50" xfId="0" applyNumberFormat="1" applyFont="1" applyBorder="1" applyAlignment="1">
      <alignment horizontal="center"/>
    </xf>
    <xf numFmtId="1" fontId="0" fillId="0" borderId="51" xfId="0" applyNumberFormat="1" applyFont="1" applyBorder="1" applyAlignment="1">
      <alignment horizontal="center"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168" fontId="0" fillId="0" borderId="54" xfId="0" applyNumberFormat="1" applyFont="1" applyBorder="1" applyAlignment="1">
      <alignment horizontal="center"/>
    </xf>
    <xf numFmtId="1" fontId="0" fillId="0" borderId="55" xfId="0" applyNumberFormat="1" applyFont="1" applyBorder="1" applyAlignment="1">
      <alignment horizontal="center"/>
    </xf>
    <xf numFmtId="1" fontId="0" fillId="0" borderId="56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168" fontId="0" fillId="0" borderId="61" xfId="0" applyNumberFormat="1" applyFont="1" applyBorder="1" applyAlignment="1">
      <alignment horizontal="center"/>
    </xf>
    <xf numFmtId="168" fontId="0" fillId="0" borderId="62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63" xfId="0" applyFont="1" applyBorder="1" applyAlignment="1">
      <alignment/>
    </xf>
    <xf numFmtId="0" fontId="0" fillId="0" borderId="64" xfId="0" applyFont="1" applyBorder="1" applyAlignment="1">
      <alignment horizontal="center"/>
    </xf>
    <xf numFmtId="1" fontId="0" fillId="0" borderId="65" xfId="0" applyNumberFormat="1" applyFont="1" applyBorder="1" applyAlignment="1">
      <alignment horizontal="center"/>
    </xf>
    <xf numFmtId="0" fontId="0" fillId="0" borderId="66" xfId="0" applyFont="1" applyBorder="1" applyAlignment="1">
      <alignment/>
    </xf>
    <xf numFmtId="0" fontId="0" fillId="0" borderId="67" xfId="0" applyFont="1" applyBorder="1" applyAlignment="1">
      <alignment/>
    </xf>
    <xf numFmtId="168" fontId="0" fillId="0" borderId="68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0" fillId="0" borderId="69" xfId="0" applyFont="1" applyBorder="1" applyAlignment="1">
      <alignment/>
    </xf>
    <xf numFmtId="0" fontId="0" fillId="0" borderId="59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0" fontId="0" fillId="0" borderId="74" xfId="0" applyFont="1" applyBorder="1" applyAlignment="1">
      <alignment/>
    </xf>
    <xf numFmtId="0" fontId="0" fillId="0" borderId="75" xfId="0" applyFont="1" applyBorder="1" applyAlignment="1">
      <alignment/>
    </xf>
    <xf numFmtId="168" fontId="0" fillId="0" borderId="76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168" fontId="0" fillId="0" borderId="24" xfId="0" applyNumberFormat="1" applyFont="1" applyBorder="1" applyAlignment="1">
      <alignment horizontal="center"/>
    </xf>
    <xf numFmtId="0" fontId="0" fillId="0" borderId="77" xfId="0" applyFont="1" applyBorder="1" applyAlignment="1">
      <alignment/>
    </xf>
    <xf numFmtId="0" fontId="0" fillId="0" borderId="78" xfId="0" applyFont="1" applyBorder="1" applyAlignment="1">
      <alignment/>
    </xf>
    <xf numFmtId="0" fontId="0" fillId="0" borderId="72" xfId="0" applyFont="1" applyBorder="1" applyAlignment="1">
      <alignment/>
    </xf>
    <xf numFmtId="0" fontId="3" fillId="0" borderId="79" xfId="0" applyFont="1" applyBorder="1" applyAlignment="1">
      <alignment/>
    </xf>
    <xf numFmtId="0" fontId="0" fillId="0" borderId="80" xfId="0" applyFont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0" fillId="0" borderId="81" xfId="0" applyFont="1" applyBorder="1" applyAlignment="1">
      <alignment horizontal="center"/>
    </xf>
    <xf numFmtId="0" fontId="0" fillId="0" borderId="70" xfId="0" applyFont="1" applyBorder="1" applyAlignment="1">
      <alignment/>
    </xf>
    <xf numFmtId="0" fontId="0" fillId="0" borderId="82" xfId="0" applyFont="1" applyBorder="1" applyAlignment="1">
      <alignment horizontal="center"/>
    </xf>
    <xf numFmtId="0" fontId="0" fillId="0" borderId="83" xfId="0" applyFont="1" applyBorder="1" applyAlignment="1">
      <alignment/>
    </xf>
    <xf numFmtId="1" fontId="0" fillId="0" borderId="82" xfId="0" applyNumberFormat="1" applyFont="1" applyBorder="1" applyAlignment="1">
      <alignment horizontal="center"/>
    </xf>
    <xf numFmtId="0" fontId="0" fillId="0" borderId="84" xfId="0" applyFont="1" applyBorder="1" applyAlignment="1">
      <alignment/>
    </xf>
    <xf numFmtId="1" fontId="0" fillId="0" borderId="85" xfId="0" applyNumberFormat="1" applyFont="1" applyBorder="1" applyAlignment="1">
      <alignment horizontal="center"/>
    </xf>
    <xf numFmtId="0" fontId="0" fillId="0" borderId="86" xfId="0" applyFont="1" applyBorder="1" applyAlignment="1">
      <alignment/>
    </xf>
    <xf numFmtId="0" fontId="0" fillId="0" borderId="87" xfId="0" applyFont="1" applyBorder="1" applyAlignment="1">
      <alignment/>
    </xf>
    <xf numFmtId="0" fontId="0" fillId="0" borderId="88" xfId="0" applyFont="1" applyBorder="1" applyAlignment="1">
      <alignment/>
    </xf>
    <xf numFmtId="0" fontId="0" fillId="0" borderId="89" xfId="0" applyFont="1" applyBorder="1" applyAlignment="1">
      <alignment/>
    </xf>
    <xf numFmtId="168" fontId="0" fillId="0" borderId="89" xfId="0" applyNumberFormat="1" applyFont="1" applyBorder="1" applyAlignment="1">
      <alignment horizontal="center"/>
    </xf>
    <xf numFmtId="1" fontId="0" fillId="0" borderId="78" xfId="0" applyNumberFormat="1" applyFont="1" applyBorder="1" applyAlignment="1">
      <alignment horizontal="center"/>
    </xf>
    <xf numFmtId="1" fontId="0" fillId="0" borderId="90" xfId="0" applyNumberFormat="1" applyFont="1" applyBorder="1" applyAlignment="1">
      <alignment horizontal="center"/>
    </xf>
    <xf numFmtId="0" fontId="0" fillId="0" borderId="91" xfId="0" applyFont="1" applyBorder="1" applyAlignment="1">
      <alignment/>
    </xf>
    <xf numFmtId="168" fontId="0" fillId="0" borderId="16" xfId="0" applyNumberFormat="1" applyFont="1" applyBorder="1" applyAlignment="1">
      <alignment horizontal="center"/>
    </xf>
    <xf numFmtId="168" fontId="0" fillId="0" borderId="25" xfId="0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8" fontId="0" fillId="0" borderId="1" xfId="0" applyNumberFormat="1" applyFont="1" applyBorder="1" applyAlignment="1">
      <alignment horizontal="center"/>
    </xf>
    <xf numFmtId="168" fontId="0" fillId="0" borderId="2" xfId="0" applyNumberFormat="1" applyFont="1" applyBorder="1" applyAlignment="1">
      <alignment horizontal="center"/>
    </xf>
    <xf numFmtId="168" fontId="0" fillId="0" borderId="2" xfId="0" applyNumberFormat="1" applyFont="1" applyBorder="1" applyAlignment="1">
      <alignment horizontal="center"/>
    </xf>
    <xf numFmtId="168" fontId="0" fillId="0" borderId="25" xfId="0" applyNumberFormat="1" applyFont="1" applyBorder="1" applyAlignment="1">
      <alignment horizontal="center"/>
    </xf>
    <xf numFmtId="168" fontId="0" fillId="0" borderId="1" xfId="0" applyNumberFormat="1" applyFont="1" applyBorder="1" applyAlignment="1">
      <alignment horizontal="center"/>
    </xf>
    <xf numFmtId="168" fontId="0" fillId="0" borderId="2" xfId="0" applyNumberFormat="1" applyFont="1" applyBorder="1" applyAlignment="1">
      <alignment horizontal="center"/>
    </xf>
    <xf numFmtId="168" fontId="0" fillId="0" borderId="78" xfId="0" applyNumberFormat="1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92" xfId="0" applyFont="1" applyBorder="1" applyAlignment="1">
      <alignment/>
    </xf>
    <xf numFmtId="0" fontId="0" fillId="0" borderId="85" xfId="0" applyFont="1" applyBorder="1" applyAlignment="1">
      <alignment/>
    </xf>
    <xf numFmtId="168" fontId="0" fillId="0" borderId="93" xfId="0" applyNumberFormat="1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93" xfId="0" applyFont="1" applyBorder="1" applyAlignment="1">
      <alignment horizontal="center"/>
    </xf>
    <xf numFmtId="0" fontId="6" fillId="0" borderId="94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95" xfId="0" applyFont="1" applyBorder="1" applyAlignment="1">
      <alignment horizontal="center"/>
    </xf>
    <xf numFmtId="168" fontId="0" fillId="0" borderId="96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97" xfId="0" applyFont="1" applyBorder="1" applyAlignment="1">
      <alignment horizontal="center"/>
    </xf>
    <xf numFmtId="0" fontId="0" fillId="0" borderId="96" xfId="0" applyFont="1" applyBorder="1" applyAlignment="1">
      <alignment horizontal="center"/>
    </xf>
    <xf numFmtId="0" fontId="0" fillId="0" borderId="98" xfId="0" applyFont="1" applyBorder="1" applyAlignment="1">
      <alignment/>
    </xf>
    <xf numFmtId="0" fontId="0" fillId="0" borderId="99" xfId="0" applyFont="1" applyBorder="1" applyAlignment="1">
      <alignment/>
    </xf>
    <xf numFmtId="168" fontId="0" fillId="0" borderId="100" xfId="0" applyNumberFormat="1" applyFont="1" applyBorder="1" applyAlignment="1">
      <alignment horizontal="center"/>
    </xf>
    <xf numFmtId="168" fontId="0" fillId="0" borderId="101" xfId="0" applyNumberFormat="1" applyFont="1" applyBorder="1" applyAlignment="1">
      <alignment horizontal="center"/>
    </xf>
    <xf numFmtId="0" fontId="6" fillId="0" borderId="102" xfId="0" applyFont="1" applyBorder="1" applyAlignment="1">
      <alignment horizontal="center"/>
    </xf>
    <xf numFmtId="0" fontId="6" fillId="0" borderId="101" xfId="0" applyFont="1" applyBorder="1" applyAlignment="1">
      <alignment horizontal="center"/>
    </xf>
    <xf numFmtId="168" fontId="0" fillId="0" borderId="103" xfId="0" applyNumberFormat="1" applyFont="1" applyBorder="1" applyAlignment="1">
      <alignment horizontal="center"/>
    </xf>
    <xf numFmtId="168" fontId="0" fillId="0" borderId="104" xfId="0" applyNumberFormat="1" applyFont="1" applyBorder="1" applyAlignment="1">
      <alignment horizontal="center"/>
    </xf>
    <xf numFmtId="0" fontId="0" fillId="0" borderId="105" xfId="0" applyFont="1" applyBorder="1" applyAlignment="1">
      <alignment/>
    </xf>
    <xf numFmtId="0" fontId="0" fillId="0" borderId="106" xfId="0" applyFont="1" applyBorder="1" applyAlignment="1">
      <alignment/>
    </xf>
    <xf numFmtId="0" fontId="0" fillId="0" borderId="107" xfId="0" applyFont="1" applyBorder="1" applyAlignment="1">
      <alignment/>
    </xf>
    <xf numFmtId="0" fontId="0" fillId="0" borderId="108" xfId="0" applyFont="1" applyBorder="1" applyAlignment="1">
      <alignment/>
    </xf>
    <xf numFmtId="0" fontId="6" fillId="0" borderId="103" xfId="0" applyFont="1" applyBorder="1" applyAlignment="1">
      <alignment horizontal="center"/>
    </xf>
    <xf numFmtId="0" fontId="6" fillId="0" borderId="104" xfId="0" applyFont="1" applyBorder="1" applyAlignment="1">
      <alignment horizontal="center"/>
    </xf>
    <xf numFmtId="0" fontId="6" fillId="0" borderId="109" xfId="0" applyFont="1" applyBorder="1" applyAlignment="1">
      <alignment horizontal="center"/>
    </xf>
    <xf numFmtId="0" fontId="6" fillId="0" borderId="110" xfId="0" applyFont="1" applyBorder="1" applyAlignment="1">
      <alignment horizontal="center"/>
    </xf>
    <xf numFmtId="0" fontId="6" fillId="0" borderId="111" xfId="0" applyFont="1" applyBorder="1" applyAlignment="1">
      <alignment horizontal="center"/>
    </xf>
    <xf numFmtId="0" fontId="6" fillId="0" borderId="78" xfId="0" applyFont="1" applyBorder="1" applyAlignment="1">
      <alignment horizontal="center"/>
    </xf>
    <xf numFmtId="0" fontId="6" fillId="0" borderId="112" xfId="0" applyFont="1" applyBorder="1" applyAlignment="1">
      <alignment horizontal="center"/>
    </xf>
    <xf numFmtId="0" fontId="6" fillId="0" borderId="113" xfId="0" applyFont="1" applyBorder="1" applyAlignment="1">
      <alignment horizontal="center"/>
    </xf>
    <xf numFmtId="0" fontId="6" fillId="0" borderId="114" xfId="0" applyFont="1" applyBorder="1" applyAlignment="1">
      <alignment horizontal="center"/>
    </xf>
    <xf numFmtId="0" fontId="6" fillId="0" borderId="115" xfId="0" applyFont="1" applyBorder="1" applyAlignment="1">
      <alignment horizontal="center"/>
    </xf>
    <xf numFmtId="0" fontId="6" fillId="0" borderId="116" xfId="0" applyFont="1" applyBorder="1" applyAlignment="1">
      <alignment horizontal="center"/>
    </xf>
    <xf numFmtId="0" fontId="6" fillId="0" borderId="117" xfId="0" applyFont="1" applyBorder="1" applyAlignment="1">
      <alignment horizontal="center"/>
    </xf>
    <xf numFmtId="0" fontId="6" fillId="0" borderId="118" xfId="0" applyFont="1" applyBorder="1" applyAlignment="1">
      <alignment horizontal="center"/>
    </xf>
    <xf numFmtId="0" fontId="6" fillId="0" borderId="119" xfId="0" applyFont="1" applyBorder="1" applyAlignment="1">
      <alignment horizontal="center"/>
    </xf>
    <xf numFmtId="0" fontId="0" fillId="0" borderId="120" xfId="0" applyFont="1" applyBorder="1" applyAlignment="1">
      <alignment/>
    </xf>
    <xf numFmtId="1" fontId="0" fillId="0" borderId="121" xfId="0" applyNumberFormat="1" applyFont="1" applyBorder="1" applyAlignment="1">
      <alignment horizontal="center"/>
    </xf>
    <xf numFmtId="0" fontId="0" fillId="0" borderId="122" xfId="0" applyFont="1" applyBorder="1" applyAlignment="1">
      <alignment/>
    </xf>
    <xf numFmtId="168" fontId="0" fillId="0" borderId="123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6" fillId="0" borderId="72" xfId="0" applyFont="1" applyBorder="1" applyAlignment="1">
      <alignment horizontal="center"/>
    </xf>
    <xf numFmtId="0" fontId="6" fillId="0" borderId="73" xfId="0" applyFont="1" applyBorder="1" applyAlignment="1">
      <alignment horizontal="center"/>
    </xf>
    <xf numFmtId="0" fontId="0" fillId="0" borderId="124" xfId="0" applyFont="1" applyBorder="1" applyAlignment="1">
      <alignment/>
    </xf>
    <xf numFmtId="0" fontId="0" fillId="0" borderId="125" xfId="0" applyFont="1" applyBorder="1" applyAlignment="1">
      <alignment horizontal="center"/>
    </xf>
    <xf numFmtId="168" fontId="0" fillId="0" borderId="125" xfId="0" applyNumberFormat="1" applyFont="1" applyBorder="1" applyAlignment="1">
      <alignment horizontal="center"/>
    </xf>
    <xf numFmtId="1" fontId="0" fillId="0" borderId="125" xfId="0" applyNumberFormat="1" applyFont="1" applyBorder="1" applyAlignment="1">
      <alignment horizontal="center"/>
    </xf>
    <xf numFmtId="1" fontId="0" fillId="0" borderId="126" xfId="0" applyNumberFormat="1" applyFont="1" applyBorder="1" applyAlignment="1">
      <alignment horizontal="center"/>
    </xf>
    <xf numFmtId="0" fontId="0" fillId="0" borderId="127" xfId="0" applyFont="1" applyBorder="1" applyAlignment="1">
      <alignment/>
    </xf>
    <xf numFmtId="0" fontId="0" fillId="0" borderId="128" xfId="0" applyFont="1" applyBorder="1" applyAlignment="1">
      <alignment horizontal="center"/>
    </xf>
    <xf numFmtId="168" fontId="0" fillId="0" borderId="128" xfId="0" applyNumberFormat="1" applyFont="1" applyBorder="1" applyAlignment="1">
      <alignment horizontal="center"/>
    </xf>
    <xf numFmtId="1" fontId="0" fillId="0" borderId="128" xfId="0" applyNumberFormat="1" applyFont="1" applyBorder="1" applyAlignment="1">
      <alignment horizontal="center"/>
    </xf>
    <xf numFmtId="1" fontId="0" fillId="0" borderId="129" xfId="0" applyNumberFormat="1" applyFont="1" applyBorder="1" applyAlignment="1">
      <alignment horizontal="center"/>
    </xf>
    <xf numFmtId="0" fontId="0" fillId="0" borderId="124" xfId="0" applyFont="1" applyBorder="1" applyAlignment="1">
      <alignment/>
    </xf>
    <xf numFmtId="0" fontId="0" fillId="0" borderId="125" xfId="0" applyFont="1" applyBorder="1" applyAlignment="1">
      <alignment horizontal="center"/>
    </xf>
    <xf numFmtId="168" fontId="0" fillId="0" borderId="125" xfId="0" applyNumberFormat="1" applyFont="1" applyBorder="1" applyAlignment="1">
      <alignment horizontal="center"/>
    </xf>
    <xf numFmtId="1" fontId="0" fillId="0" borderId="125" xfId="0" applyNumberFormat="1" applyFont="1" applyBorder="1" applyAlignment="1">
      <alignment horizontal="center"/>
    </xf>
    <xf numFmtId="1" fontId="0" fillId="0" borderId="126" xfId="0" applyNumberFormat="1" applyFont="1" applyBorder="1" applyAlignment="1">
      <alignment horizontal="center"/>
    </xf>
    <xf numFmtId="0" fontId="0" fillId="0" borderId="124" xfId="0" applyFont="1" applyFill="1" applyBorder="1" applyAlignment="1">
      <alignment/>
    </xf>
    <xf numFmtId="0" fontId="0" fillId="0" borderId="127" xfId="0" applyFont="1" applyBorder="1" applyAlignment="1">
      <alignment/>
    </xf>
    <xf numFmtId="0" fontId="0" fillId="0" borderId="128" xfId="0" applyFont="1" applyBorder="1" applyAlignment="1">
      <alignment horizontal="center"/>
    </xf>
    <xf numFmtId="168" fontId="0" fillId="0" borderId="128" xfId="0" applyNumberFormat="1" applyFont="1" applyBorder="1" applyAlignment="1">
      <alignment horizontal="center"/>
    </xf>
    <xf numFmtId="1" fontId="0" fillId="0" borderId="128" xfId="0" applyNumberFormat="1" applyFont="1" applyBorder="1" applyAlignment="1">
      <alignment horizontal="center"/>
    </xf>
    <xf numFmtId="1" fontId="0" fillId="0" borderId="129" xfId="0" applyNumberFormat="1" applyFont="1" applyBorder="1" applyAlignment="1">
      <alignment horizontal="center"/>
    </xf>
    <xf numFmtId="0" fontId="0" fillId="0" borderId="130" xfId="0" applyFont="1" applyBorder="1" applyAlignment="1">
      <alignment/>
    </xf>
    <xf numFmtId="0" fontId="0" fillId="0" borderId="131" xfId="0" applyFont="1" applyBorder="1" applyAlignment="1">
      <alignment horizontal="center"/>
    </xf>
    <xf numFmtId="168" fontId="0" fillId="0" borderId="131" xfId="0" applyNumberFormat="1" applyFont="1" applyBorder="1" applyAlignment="1">
      <alignment horizontal="center"/>
    </xf>
    <xf numFmtId="1" fontId="0" fillId="0" borderId="131" xfId="0" applyNumberFormat="1" applyFont="1" applyBorder="1" applyAlignment="1">
      <alignment horizontal="center"/>
    </xf>
    <xf numFmtId="1" fontId="0" fillId="0" borderId="132" xfId="0" applyNumberFormat="1" applyFont="1" applyBorder="1" applyAlignment="1">
      <alignment horizontal="center"/>
    </xf>
    <xf numFmtId="0" fontId="0" fillId="0" borderId="133" xfId="0" applyFont="1" applyBorder="1" applyAlignment="1">
      <alignment/>
    </xf>
    <xf numFmtId="0" fontId="0" fillId="0" borderId="80" xfId="0" applyFont="1" applyBorder="1" applyAlignment="1">
      <alignment/>
    </xf>
    <xf numFmtId="168" fontId="0" fillId="0" borderId="134" xfId="0" applyNumberFormat="1" applyFont="1" applyBorder="1" applyAlignment="1">
      <alignment horizontal="center"/>
    </xf>
    <xf numFmtId="0" fontId="4" fillId="0" borderId="79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4" fillId="0" borderId="135" xfId="0" applyFont="1" applyBorder="1" applyAlignment="1">
      <alignment horizontal="center"/>
    </xf>
    <xf numFmtId="0" fontId="0" fillId="0" borderId="136" xfId="0" applyFont="1" applyBorder="1" applyAlignment="1">
      <alignment/>
    </xf>
    <xf numFmtId="0" fontId="0" fillId="0" borderId="137" xfId="0" applyFont="1" applyBorder="1" applyAlignment="1">
      <alignment horizontal="center"/>
    </xf>
    <xf numFmtId="168" fontId="0" fillId="0" borderId="137" xfId="0" applyNumberFormat="1" applyFont="1" applyBorder="1" applyAlignment="1">
      <alignment horizontal="center"/>
    </xf>
    <xf numFmtId="1" fontId="0" fillId="0" borderId="137" xfId="0" applyNumberFormat="1" applyFont="1" applyBorder="1" applyAlignment="1">
      <alignment horizontal="center"/>
    </xf>
    <xf numFmtId="1" fontId="0" fillId="0" borderId="138" xfId="0" applyNumberFormat="1" applyFont="1" applyBorder="1" applyAlignment="1">
      <alignment horizontal="center"/>
    </xf>
    <xf numFmtId="0" fontId="0" fillId="0" borderId="130" xfId="0" applyFont="1" applyBorder="1" applyAlignment="1">
      <alignment/>
    </xf>
    <xf numFmtId="0" fontId="0" fillId="0" borderId="131" xfId="0" applyFont="1" applyBorder="1" applyAlignment="1">
      <alignment horizontal="center"/>
    </xf>
    <xf numFmtId="168" fontId="0" fillId="0" borderId="131" xfId="0" applyNumberFormat="1" applyFont="1" applyBorder="1" applyAlignment="1">
      <alignment horizontal="center"/>
    </xf>
    <xf numFmtId="1" fontId="0" fillId="0" borderId="131" xfId="0" applyNumberFormat="1" applyFont="1" applyBorder="1" applyAlignment="1">
      <alignment horizontal="center"/>
    </xf>
    <xf numFmtId="1" fontId="0" fillId="0" borderId="132" xfId="0" applyNumberFormat="1" applyFont="1" applyBorder="1" applyAlignment="1">
      <alignment horizontal="center"/>
    </xf>
    <xf numFmtId="1" fontId="0" fillId="0" borderId="139" xfId="0" applyNumberFormat="1" applyFont="1" applyBorder="1" applyAlignment="1">
      <alignment horizontal="center"/>
    </xf>
    <xf numFmtId="1" fontId="0" fillId="0" borderId="140" xfId="0" applyNumberFormat="1" applyFont="1" applyBorder="1" applyAlignment="1">
      <alignment horizontal="center"/>
    </xf>
    <xf numFmtId="0" fontId="0" fillId="0" borderId="141" xfId="0" applyFont="1" applyBorder="1" applyAlignment="1">
      <alignment/>
    </xf>
    <xf numFmtId="1" fontId="0" fillId="0" borderId="142" xfId="0" applyNumberFormat="1" applyFont="1" applyBorder="1" applyAlignment="1">
      <alignment horizontal="center"/>
    </xf>
    <xf numFmtId="0" fontId="0" fillId="0" borderId="143" xfId="0" applyFont="1" applyBorder="1" applyAlignment="1">
      <alignment/>
    </xf>
    <xf numFmtId="1" fontId="0" fillId="0" borderId="144" xfId="0" applyNumberFormat="1" applyFont="1" applyBorder="1" applyAlignment="1">
      <alignment horizontal="center"/>
    </xf>
    <xf numFmtId="0" fontId="0" fillId="0" borderId="145" xfId="0" applyFont="1" applyBorder="1" applyAlignment="1">
      <alignment/>
    </xf>
    <xf numFmtId="0" fontId="0" fillId="0" borderId="139" xfId="0" applyFont="1" applyBorder="1" applyAlignment="1">
      <alignment horizontal="center"/>
    </xf>
    <xf numFmtId="168" fontId="0" fillId="0" borderId="139" xfId="0" applyNumberFormat="1" applyFont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146" xfId="0" applyFont="1" applyBorder="1" applyAlignment="1">
      <alignment horizontal="center"/>
    </xf>
    <xf numFmtId="168" fontId="4" fillId="0" borderId="22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68" fontId="4" fillId="0" borderId="24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147" xfId="0" applyFont="1" applyBorder="1" applyAlignment="1">
      <alignment/>
    </xf>
    <xf numFmtId="0" fontId="0" fillId="0" borderId="148" xfId="0" applyFont="1" applyBorder="1" applyAlignment="1">
      <alignment horizontal="center"/>
    </xf>
    <xf numFmtId="168" fontId="0" fillId="0" borderId="149" xfId="0" applyNumberFormat="1" applyFont="1" applyBorder="1" applyAlignment="1">
      <alignment horizontal="center"/>
    </xf>
    <xf numFmtId="1" fontId="0" fillId="0" borderId="150" xfId="0" applyNumberFormat="1" applyFont="1" applyBorder="1" applyAlignment="1">
      <alignment horizontal="center"/>
    </xf>
    <xf numFmtId="1" fontId="0" fillId="0" borderId="151" xfId="0" applyNumberFormat="1" applyFont="1" applyBorder="1" applyAlignment="1">
      <alignment horizontal="center"/>
    </xf>
    <xf numFmtId="0" fontId="0" fillId="0" borderId="149" xfId="0" applyFont="1" applyBorder="1" applyAlignment="1">
      <alignment horizontal="center"/>
    </xf>
    <xf numFmtId="0" fontId="0" fillId="0" borderId="152" xfId="0" applyFont="1" applyBorder="1" applyAlignment="1">
      <alignment/>
    </xf>
    <xf numFmtId="0" fontId="0" fillId="0" borderId="153" xfId="0" applyFont="1" applyBorder="1" applyAlignment="1">
      <alignment horizontal="center"/>
    </xf>
    <xf numFmtId="168" fontId="0" fillId="0" borderId="153" xfId="0" applyNumberFormat="1" applyFont="1" applyBorder="1" applyAlignment="1">
      <alignment horizontal="center"/>
    </xf>
    <xf numFmtId="1" fontId="0" fillId="0" borderId="154" xfId="0" applyNumberFormat="1" applyFont="1" applyBorder="1" applyAlignment="1">
      <alignment horizontal="center"/>
    </xf>
    <xf numFmtId="1" fontId="0" fillId="0" borderId="155" xfId="0" applyNumberFormat="1" applyFont="1" applyBorder="1" applyAlignment="1">
      <alignment horizontal="center"/>
    </xf>
    <xf numFmtId="0" fontId="0" fillId="0" borderId="156" xfId="0" applyFont="1" applyBorder="1" applyAlignment="1">
      <alignment/>
    </xf>
    <xf numFmtId="0" fontId="0" fillId="0" borderId="157" xfId="0" applyFont="1" applyBorder="1" applyAlignment="1">
      <alignment horizontal="center"/>
    </xf>
    <xf numFmtId="168" fontId="0" fillId="0" borderId="157" xfId="0" applyNumberFormat="1" applyFont="1" applyBorder="1" applyAlignment="1">
      <alignment horizontal="center"/>
    </xf>
    <xf numFmtId="1" fontId="0" fillId="0" borderId="158" xfId="0" applyNumberFormat="1" applyFont="1" applyBorder="1" applyAlignment="1">
      <alignment horizontal="center"/>
    </xf>
    <xf numFmtId="1" fontId="0" fillId="0" borderId="159" xfId="0" applyNumberFormat="1" applyFont="1" applyBorder="1" applyAlignment="1">
      <alignment horizontal="center"/>
    </xf>
    <xf numFmtId="0" fontId="0" fillId="0" borderId="160" xfId="0" applyFont="1" applyBorder="1" applyAlignment="1">
      <alignment/>
    </xf>
    <xf numFmtId="0" fontId="0" fillId="0" borderId="161" xfId="0" applyFont="1" applyBorder="1" applyAlignment="1">
      <alignment horizontal="center"/>
    </xf>
    <xf numFmtId="168" fontId="0" fillId="0" borderId="161" xfId="0" applyNumberFormat="1" applyFont="1" applyBorder="1" applyAlignment="1">
      <alignment horizontal="center"/>
    </xf>
    <xf numFmtId="1" fontId="0" fillId="0" borderId="37" xfId="0" applyNumberFormat="1" applyFont="1" applyBorder="1" applyAlignment="1">
      <alignment horizontal="center"/>
    </xf>
    <xf numFmtId="1" fontId="0" fillId="0" borderId="146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</xdr:colOff>
      <xdr:row>0</xdr:row>
      <xdr:rowOff>104775</xdr:rowOff>
    </xdr:from>
    <xdr:to>
      <xdr:col>7</xdr:col>
      <xdr:colOff>257175</xdr:colOff>
      <xdr:row>9</xdr:row>
      <xdr:rowOff>76200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04775"/>
          <a:ext cx="16859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80</xdr:row>
      <xdr:rowOff>76200</xdr:rowOff>
    </xdr:from>
    <xdr:to>
      <xdr:col>11</xdr:col>
      <xdr:colOff>466725</xdr:colOff>
      <xdr:row>99</xdr:row>
      <xdr:rowOff>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8505825"/>
          <a:ext cx="810577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381000</xdr:colOff>
      <xdr:row>0</xdr:row>
      <xdr:rowOff>0</xdr:rowOff>
    </xdr:from>
    <xdr:to>
      <xdr:col>5</xdr:col>
      <xdr:colOff>428625</xdr:colOff>
      <xdr:row>8</xdr:row>
      <xdr:rowOff>133350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6859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80</xdr:row>
      <xdr:rowOff>66675</xdr:rowOff>
    </xdr:from>
    <xdr:to>
      <xdr:col>11</xdr:col>
      <xdr:colOff>381000</xdr:colOff>
      <xdr:row>98</xdr:row>
      <xdr:rowOff>152400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8496300"/>
          <a:ext cx="810577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0</xdr:row>
      <xdr:rowOff>76200</xdr:rowOff>
    </xdr:from>
    <xdr:to>
      <xdr:col>7</xdr:col>
      <xdr:colOff>180975</xdr:colOff>
      <xdr:row>9</xdr:row>
      <xdr:rowOff>47625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76200"/>
          <a:ext cx="16859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80</xdr:row>
      <xdr:rowOff>66675</xdr:rowOff>
    </xdr:from>
    <xdr:to>
      <xdr:col>11</xdr:col>
      <xdr:colOff>409575</xdr:colOff>
      <xdr:row>98</xdr:row>
      <xdr:rowOff>152400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8496300"/>
          <a:ext cx="810577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0</xdr:row>
      <xdr:rowOff>0</xdr:rowOff>
    </xdr:from>
    <xdr:to>
      <xdr:col>5</xdr:col>
      <xdr:colOff>352425</xdr:colOff>
      <xdr:row>8</xdr:row>
      <xdr:rowOff>133350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0"/>
          <a:ext cx="16859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80</xdr:row>
      <xdr:rowOff>85725</xdr:rowOff>
    </xdr:from>
    <xdr:to>
      <xdr:col>11</xdr:col>
      <xdr:colOff>466725</xdr:colOff>
      <xdr:row>99</xdr:row>
      <xdr:rowOff>9525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8515350"/>
          <a:ext cx="810577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371475</xdr:colOff>
      <xdr:row>0</xdr:row>
      <xdr:rowOff>0</xdr:rowOff>
    </xdr:from>
    <xdr:to>
      <xdr:col>5</xdr:col>
      <xdr:colOff>419100</xdr:colOff>
      <xdr:row>8</xdr:row>
      <xdr:rowOff>133350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0"/>
          <a:ext cx="16859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80</xdr:row>
      <xdr:rowOff>28575</xdr:rowOff>
    </xdr:from>
    <xdr:to>
      <xdr:col>11</xdr:col>
      <xdr:colOff>523875</xdr:colOff>
      <xdr:row>98</xdr:row>
      <xdr:rowOff>114300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8458200"/>
          <a:ext cx="810577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352425</xdr:colOff>
      <xdr:row>0</xdr:row>
      <xdr:rowOff>0</xdr:rowOff>
    </xdr:from>
    <xdr:to>
      <xdr:col>5</xdr:col>
      <xdr:colOff>400050</xdr:colOff>
      <xdr:row>8</xdr:row>
      <xdr:rowOff>133350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0"/>
          <a:ext cx="16859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80</xdr:row>
      <xdr:rowOff>66675</xdr:rowOff>
    </xdr:from>
    <xdr:to>
      <xdr:col>11</xdr:col>
      <xdr:colOff>342900</xdr:colOff>
      <xdr:row>98</xdr:row>
      <xdr:rowOff>152400</xdr:rowOff>
    </xdr:to>
    <xdr:pic>
      <xdr:nvPicPr>
        <xdr:cNvPr id="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8486775"/>
          <a:ext cx="810577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323850</xdr:colOff>
      <xdr:row>0</xdr:row>
      <xdr:rowOff>0</xdr:rowOff>
    </xdr:from>
    <xdr:to>
      <xdr:col>5</xdr:col>
      <xdr:colOff>371475</xdr:colOff>
      <xdr:row>8</xdr:row>
      <xdr:rowOff>142875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0"/>
          <a:ext cx="1685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81</xdr:row>
      <xdr:rowOff>47625</xdr:rowOff>
    </xdr:from>
    <xdr:to>
      <xdr:col>11</xdr:col>
      <xdr:colOff>257175</xdr:colOff>
      <xdr:row>99</xdr:row>
      <xdr:rowOff>142875</xdr:rowOff>
    </xdr:to>
    <xdr:pic>
      <xdr:nvPicPr>
        <xdr:cNvPr id="2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8639175"/>
          <a:ext cx="8105775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323850</xdr:colOff>
      <xdr:row>0</xdr:row>
      <xdr:rowOff>0</xdr:rowOff>
    </xdr:from>
    <xdr:to>
      <xdr:col>5</xdr:col>
      <xdr:colOff>371475</xdr:colOff>
      <xdr:row>8</xdr:row>
      <xdr:rowOff>133350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0"/>
          <a:ext cx="16859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80</xdr:row>
      <xdr:rowOff>28575</xdr:rowOff>
    </xdr:from>
    <xdr:to>
      <xdr:col>11</xdr:col>
      <xdr:colOff>381000</xdr:colOff>
      <xdr:row>98</xdr:row>
      <xdr:rowOff>114300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8458200"/>
          <a:ext cx="810577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352425</xdr:colOff>
      <xdr:row>0</xdr:row>
      <xdr:rowOff>0</xdr:rowOff>
    </xdr:from>
    <xdr:to>
      <xdr:col>5</xdr:col>
      <xdr:colOff>400050</xdr:colOff>
      <xdr:row>8</xdr:row>
      <xdr:rowOff>133350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0"/>
          <a:ext cx="16859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80</xdr:row>
      <xdr:rowOff>38100</xdr:rowOff>
    </xdr:from>
    <xdr:to>
      <xdr:col>11</xdr:col>
      <xdr:colOff>304800</xdr:colOff>
      <xdr:row>98</xdr:row>
      <xdr:rowOff>123825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8467725"/>
          <a:ext cx="810577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390525</xdr:colOff>
      <xdr:row>0</xdr:row>
      <xdr:rowOff>0</xdr:rowOff>
    </xdr:from>
    <xdr:to>
      <xdr:col>5</xdr:col>
      <xdr:colOff>438150</xdr:colOff>
      <xdr:row>8</xdr:row>
      <xdr:rowOff>133350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0"/>
          <a:ext cx="16859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80</xdr:row>
      <xdr:rowOff>38100</xdr:rowOff>
    </xdr:from>
    <xdr:to>
      <xdr:col>11</xdr:col>
      <xdr:colOff>476250</xdr:colOff>
      <xdr:row>98</xdr:row>
      <xdr:rowOff>123825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8467725"/>
          <a:ext cx="810577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9:Q100"/>
  <sheetViews>
    <sheetView tabSelected="1" zoomScale="75" zoomScaleNormal="75" workbookViewId="0" topLeftCell="A1">
      <selection activeCell="N61" sqref="N61"/>
    </sheetView>
  </sheetViews>
  <sheetFormatPr defaultColWidth="9.140625" defaultRowHeight="12.75" customHeight="1"/>
  <cols>
    <col min="1" max="1" width="1.8515625" style="10" customWidth="1"/>
    <col min="2" max="2" width="20.421875" style="10" customWidth="1"/>
    <col min="3" max="3" width="10.140625" style="10" customWidth="1"/>
    <col min="4" max="6" width="12.28125" style="10" customWidth="1"/>
    <col min="7" max="12" width="10.7109375" style="10" customWidth="1"/>
    <col min="13" max="13" width="9.140625" style="10" customWidth="1"/>
    <col min="14" max="14" width="9.57421875" style="10" bestFit="1" customWidth="1"/>
    <col min="15" max="16384" width="9.140625" style="10" customWidth="1"/>
  </cols>
  <sheetData>
    <row r="1" s="60" customFormat="1" ht="12.75" customHeight="1"/>
    <row r="2" s="60" customFormat="1" ht="12.75" customHeight="1"/>
    <row r="3" s="60" customFormat="1" ht="12.75" customHeight="1"/>
    <row r="4" s="60" customFormat="1" ht="12.75" customHeight="1"/>
    <row r="5" s="60" customFormat="1" ht="12.75" customHeight="1"/>
    <row r="6" s="60" customFormat="1" ht="12.75" customHeight="1"/>
    <row r="7" s="60" customFormat="1" ht="12.75" customHeight="1"/>
    <row r="8" s="60" customFormat="1" ht="12.75" customHeight="1"/>
    <row r="9" spans="2:3" ht="12.75" customHeight="1">
      <c r="B9" s="9" t="s">
        <v>7</v>
      </c>
      <c r="C9" s="9"/>
    </row>
    <row r="10" ht="12.75" customHeight="1" thickBot="1"/>
    <row r="11" spans="2:12" s="14" customFormat="1" ht="15" customHeight="1" thickTop="1">
      <c r="B11" s="11" t="s">
        <v>6</v>
      </c>
      <c r="C11" s="129" t="s">
        <v>14</v>
      </c>
      <c r="D11" s="12" t="s">
        <v>0</v>
      </c>
      <c r="E11" s="12" t="s">
        <v>19</v>
      </c>
      <c r="F11" s="12" t="s">
        <v>17</v>
      </c>
      <c r="G11" s="12" t="s">
        <v>2</v>
      </c>
      <c r="H11" s="12" t="s">
        <v>3</v>
      </c>
      <c r="I11" s="12" t="s">
        <v>4</v>
      </c>
      <c r="J11" s="12" t="s">
        <v>9</v>
      </c>
      <c r="K11" s="12" t="s">
        <v>10</v>
      </c>
      <c r="L11" s="13" t="s">
        <v>11</v>
      </c>
    </row>
    <row r="12" spans="2:12" s="14" customFormat="1" ht="15" customHeight="1">
      <c r="B12" s="15"/>
      <c r="C12" s="130" t="s">
        <v>15</v>
      </c>
      <c r="D12" s="153" t="s">
        <v>16</v>
      </c>
      <c r="E12" s="16">
        <v>120</v>
      </c>
      <c r="F12" s="16">
        <v>300</v>
      </c>
      <c r="G12" s="16">
        <v>600</v>
      </c>
      <c r="H12" s="16">
        <v>1200</v>
      </c>
      <c r="I12" s="16">
        <v>1800</v>
      </c>
      <c r="J12" s="16">
        <v>2400</v>
      </c>
      <c r="K12" s="16">
        <v>3000</v>
      </c>
      <c r="L12" s="17">
        <v>3600</v>
      </c>
    </row>
    <row r="13" spans="2:12" s="14" customFormat="1" ht="15" customHeight="1" thickBot="1">
      <c r="B13" s="15"/>
      <c r="C13" s="117"/>
      <c r="D13" s="16"/>
      <c r="E13" s="16"/>
      <c r="F13" s="16"/>
      <c r="G13" s="16"/>
      <c r="H13" s="16"/>
      <c r="I13" s="16"/>
      <c r="J13" s="16"/>
      <c r="K13" s="16"/>
      <c r="L13" s="17"/>
    </row>
    <row r="14" spans="2:14" s="14" customFormat="1" ht="15" customHeight="1" thickBot="1">
      <c r="B14" s="295" t="s">
        <v>21</v>
      </c>
      <c r="C14" s="296">
        <v>69</v>
      </c>
      <c r="D14" s="297">
        <f aca="true" t="shared" si="0" ref="D14:D23">550/(550+C14)</f>
        <v>0.8885298869143781</v>
      </c>
      <c r="E14" s="298">
        <f aca="true" t="shared" si="1" ref="E14:L14">ABS((E$12*$D$14/$D14)*($D14/$D$14)-(E$12*$D$14/$D14))</f>
        <v>0</v>
      </c>
      <c r="F14" s="298">
        <f t="shared" si="1"/>
        <v>0</v>
      </c>
      <c r="G14" s="298">
        <f t="shared" si="1"/>
        <v>0</v>
      </c>
      <c r="H14" s="298">
        <f t="shared" si="1"/>
        <v>0</v>
      </c>
      <c r="I14" s="298">
        <f t="shared" si="1"/>
        <v>0</v>
      </c>
      <c r="J14" s="298">
        <f t="shared" si="1"/>
        <v>0</v>
      </c>
      <c r="K14" s="298">
        <f t="shared" si="1"/>
        <v>0</v>
      </c>
      <c r="L14" s="299">
        <f t="shared" si="1"/>
        <v>0</v>
      </c>
      <c r="N14" s="128"/>
    </row>
    <row r="15" spans="2:14" s="14" customFormat="1" ht="15" customHeight="1">
      <c r="B15" s="290" t="s">
        <v>22</v>
      </c>
      <c r="C15" s="291">
        <v>72</v>
      </c>
      <c r="D15" s="292">
        <f t="shared" si="0"/>
        <v>0.8842443729903537</v>
      </c>
      <c r="E15" s="293">
        <f aca="true" t="shared" si="2" ref="E15:G16">ABS((E$12*$D$14/$D15)*($D15/$D$14)-(E$12*$D$14/$D15))</f>
        <v>0.581583198707591</v>
      </c>
      <c r="F15" s="293">
        <f t="shared" si="2"/>
        <v>1.4539579967689633</v>
      </c>
      <c r="G15" s="293">
        <f t="shared" si="2"/>
        <v>2.9079159935379266</v>
      </c>
      <c r="H15" s="293">
        <f aca="true" t="shared" si="3" ref="H15:L23">ABS((H$12*$D$14/$D15)*($D15/$D$14)-(H$12*$D$14/$D15))</f>
        <v>5.815831987075853</v>
      </c>
      <c r="I15" s="293">
        <f t="shared" si="3"/>
        <v>8.72374798061378</v>
      </c>
      <c r="J15" s="293">
        <f t="shared" si="3"/>
        <v>11.631663974151706</v>
      </c>
      <c r="K15" s="293">
        <f t="shared" si="3"/>
        <v>14.53957996768986</v>
      </c>
      <c r="L15" s="294">
        <f t="shared" si="3"/>
        <v>17.44749596122756</v>
      </c>
      <c r="N15" s="128"/>
    </row>
    <row r="16" spans="2:14" s="14" customFormat="1" ht="15" customHeight="1">
      <c r="B16" s="289" t="s">
        <v>31</v>
      </c>
      <c r="C16" s="285">
        <v>72</v>
      </c>
      <c r="D16" s="286">
        <f t="shared" si="0"/>
        <v>0.8842443729903537</v>
      </c>
      <c r="E16" s="287">
        <f t="shared" si="2"/>
        <v>0.581583198707591</v>
      </c>
      <c r="F16" s="287">
        <f t="shared" si="2"/>
        <v>1.4539579967689633</v>
      </c>
      <c r="G16" s="287">
        <f t="shared" si="2"/>
        <v>2.9079159935379266</v>
      </c>
      <c r="H16" s="287">
        <f t="shared" si="3"/>
        <v>5.815831987075853</v>
      </c>
      <c r="I16" s="287">
        <f t="shared" si="3"/>
        <v>8.72374798061378</v>
      </c>
      <c r="J16" s="287">
        <f t="shared" si="3"/>
        <v>11.631663974151706</v>
      </c>
      <c r="K16" s="287">
        <f t="shared" si="3"/>
        <v>14.53957996768986</v>
      </c>
      <c r="L16" s="288">
        <f t="shared" si="3"/>
        <v>17.44749596122756</v>
      </c>
      <c r="N16" s="128"/>
    </row>
    <row r="17" spans="2:14" s="14" customFormat="1" ht="15" customHeight="1">
      <c r="B17" s="284" t="s">
        <v>24</v>
      </c>
      <c r="C17" s="285">
        <v>72</v>
      </c>
      <c r="D17" s="286">
        <f t="shared" si="0"/>
        <v>0.8842443729903537</v>
      </c>
      <c r="E17" s="287">
        <f aca="true" t="shared" si="4" ref="E17:G23">ABS((E$12*$D$14/$D17)*($D17/$D$14)-(E$12*$D$14/$D17))</f>
        <v>0.581583198707591</v>
      </c>
      <c r="F17" s="287">
        <f t="shared" si="4"/>
        <v>1.4539579967689633</v>
      </c>
      <c r="G17" s="287">
        <f t="shared" si="4"/>
        <v>2.9079159935379266</v>
      </c>
      <c r="H17" s="287">
        <f t="shared" si="3"/>
        <v>5.815831987075853</v>
      </c>
      <c r="I17" s="287">
        <f t="shared" si="3"/>
        <v>8.72374798061378</v>
      </c>
      <c r="J17" s="287">
        <f t="shared" si="3"/>
        <v>11.631663974151706</v>
      </c>
      <c r="K17" s="287">
        <f t="shared" si="3"/>
        <v>14.53957996768986</v>
      </c>
      <c r="L17" s="288">
        <f t="shared" si="3"/>
        <v>17.44749596122756</v>
      </c>
      <c r="N17" s="128"/>
    </row>
    <row r="18" spans="2:14" s="14" customFormat="1" ht="15" customHeight="1">
      <c r="B18" s="284" t="s">
        <v>25</v>
      </c>
      <c r="C18" s="285">
        <v>72</v>
      </c>
      <c r="D18" s="286">
        <f t="shared" si="0"/>
        <v>0.8842443729903537</v>
      </c>
      <c r="E18" s="287">
        <f t="shared" si="4"/>
        <v>0.581583198707591</v>
      </c>
      <c r="F18" s="287">
        <f t="shared" si="4"/>
        <v>1.4539579967689633</v>
      </c>
      <c r="G18" s="287">
        <f t="shared" si="4"/>
        <v>2.9079159935379266</v>
      </c>
      <c r="H18" s="287">
        <f t="shared" si="3"/>
        <v>5.815831987075853</v>
      </c>
      <c r="I18" s="287">
        <f t="shared" si="3"/>
        <v>8.72374798061378</v>
      </c>
      <c r="J18" s="287">
        <f t="shared" si="3"/>
        <v>11.631663974151706</v>
      </c>
      <c r="K18" s="287">
        <f t="shared" si="3"/>
        <v>14.53957996768986</v>
      </c>
      <c r="L18" s="288">
        <f t="shared" si="3"/>
        <v>17.44749596122756</v>
      </c>
      <c r="N18" s="128"/>
    </row>
    <row r="19" spans="2:14" s="14" customFormat="1" ht="15" customHeight="1">
      <c r="B19" s="284" t="s">
        <v>26</v>
      </c>
      <c r="C19" s="285">
        <v>72</v>
      </c>
      <c r="D19" s="286">
        <f t="shared" si="0"/>
        <v>0.8842443729903537</v>
      </c>
      <c r="E19" s="287">
        <f t="shared" si="4"/>
        <v>0.581583198707591</v>
      </c>
      <c r="F19" s="287">
        <f t="shared" si="4"/>
        <v>1.4539579967689633</v>
      </c>
      <c r="G19" s="287">
        <f t="shared" si="4"/>
        <v>2.9079159935379266</v>
      </c>
      <c r="H19" s="287">
        <f t="shared" si="3"/>
        <v>5.815831987075853</v>
      </c>
      <c r="I19" s="287">
        <f t="shared" si="3"/>
        <v>8.72374798061378</v>
      </c>
      <c r="J19" s="287">
        <f t="shared" si="3"/>
        <v>11.631663974151706</v>
      </c>
      <c r="K19" s="287">
        <f t="shared" si="3"/>
        <v>14.53957996768986</v>
      </c>
      <c r="L19" s="288">
        <f t="shared" si="3"/>
        <v>17.44749596122756</v>
      </c>
      <c r="N19" s="128"/>
    </row>
    <row r="20" spans="2:14" s="14" customFormat="1" ht="15" customHeight="1">
      <c r="B20" s="95" t="s">
        <v>27</v>
      </c>
      <c r="C20" s="131">
        <v>75</v>
      </c>
      <c r="D20" s="96">
        <f t="shared" si="0"/>
        <v>0.88</v>
      </c>
      <c r="E20" s="20">
        <f t="shared" si="4"/>
        <v>1.1631663974151962</v>
      </c>
      <c r="F20" s="20">
        <f t="shared" si="4"/>
        <v>2.9079159935379835</v>
      </c>
      <c r="G20" s="20">
        <f t="shared" si="4"/>
        <v>5.815831987075967</v>
      </c>
      <c r="H20" s="20">
        <f t="shared" si="3"/>
        <v>11.631663974151934</v>
      </c>
      <c r="I20" s="20">
        <f t="shared" si="3"/>
        <v>17.447495961227787</v>
      </c>
      <c r="J20" s="20">
        <f t="shared" si="3"/>
        <v>23.263327948303868</v>
      </c>
      <c r="K20" s="20">
        <f t="shared" si="3"/>
        <v>29.07915993537972</v>
      </c>
      <c r="L20" s="21">
        <f t="shared" si="3"/>
        <v>34.894991922455574</v>
      </c>
      <c r="N20" s="128"/>
    </row>
    <row r="21" spans="2:14" s="14" customFormat="1" ht="15" customHeight="1">
      <c r="B21" s="95" t="s">
        <v>28</v>
      </c>
      <c r="C21" s="131">
        <v>78</v>
      </c>
      <c r="D21" s="96">
        <f t="shared" si="0"/>
        <v>0.8757961783439491</v>
      </c>
      <c r="E21" s="20">
        <f t="shared" si="4"/>
        <v>1.7447495961227872</v>
      </c>
      <c r="F21" s="20">
        <f t="shared" si="4"/>
        <v>4.361873990306947</v>
      </c>
      <c r="G21" s="20">
        <f t="shared" si="4"/>
        <v>8.723747980613894</v>
      </c>
      <c r="H21" s="20">
        <f t="shared" si="3"/>
        <v>17.447495961227787</v>
      </c>
      <c r="I21" s="20">
        <f t="shared" si="3"/>
        <v>26.171243941841794</v>
      </c>
      <c r="J21" s="20">
        <f t="shared" si="3"/>
        <v>34.894991922455574</v>
      </c>
      <c r="K21" s="20">
        <f t="shared" si="3"/>
        <v>43.61873990306958</v>
      </c>
      <c r="L21" s="21">
        <f t="shared" si="3"/>
        <v>52.34248788368359</v>
      </c>
      <c r="N21" s="128"/>
    </row>
    <row r="22" spans="2:14" s="14" customFormat="1" ht="15" customHeight="1">
      <c r="B22" s="95" t="s">
        <v>32</v>
      </c>
      <c r="C22" s="131">
        <v>78</v>
      </c>
      <c r="D22" s="96">
        <f t="shared" si="0"/>
        <v>0.8757961783439491</v>
      </c>
      <c r="E22" s="20">
        <f t="shared" si="4"/>
        <v>1.7447495961227872</v>
      </c>
      <c r="F22" s="20">
        <f t="shared" si="4"/>
        <v>4.361873990306947</v>
      </c>
      <c r="G22" s="20">
        <f t="shared" si="4"/>
        <v>8.723747980613894</v>
      </c>
      <c r="H22" s="20">
        <f t="shared" si="3"/>
        <v>17.447495961227787</v>
      </c>
      <c r="I22" s="20">
        <f t="shared" si="3"/>
        <v>26.171243941841794</v>
      </c>
      <c r="J22" s="20">
        <f t="shared" si="3"/>
        <v>34.894991922455574</v>
      </c>
      <c r="K22" s="20">
        <f t="shared" si="3"/>
        <v>43.61873990306958</v>
      </c>
      <c r="L22" s="21">
        <f t="shared" si="3"/>
        <v>52.34248788368359</v>
      </c>
      <c r="N22" s="128"/>
    </row>
    <row r="23" spans="2:14" s="14" customFormat="1" ht="12.75" customHeight="1">
      <c r="B23" s="95" t="s">
        <v>30</v>
      </c>
      <c r="C23" s="131">
        <v>90</v>
      </c>
      <c r="D23" s="96">
        <f t="shared" si="0"/>
        <v>0.859375</v>
      </c>
      <c r="E23" s="20">
        <f t="shared" si="4"/>
        <v>4.071082390953151</v>
      </c>
      <c r="F23" s="20">
        <f t="shared" si="4"/>
        <v>10.177705977382857</v>
      </c>
      <c r="G23" s="20">
        <f t="shared" si="4"/>
        <v>20.355411954765714</v>
      </c>
      <c r="H23" s="20">
        <f t="shared" si="3"/>
        <v>40.71082390953143</v>
      </c>
      <c r="I23" s="20">
        <f t="shared" si="3"/>
        <v>61.06623586429737</v>
      </c>
      <c r="J23" s="20">
        <f t="shared" si="3"/>
        <v>81.42164781906285</v>
      </c>
      <c r="K23" s="20">
        <f t="shared" si="3"/>
        <v>101.77705977382902</v>
      </c>
      <c r="L23" s="21">
        <f t="shared" si="3"/>
        <v>122.13247172859474</v>
      </c>
      <c r="N23" s="128"/>
    </row>
    <row r="24" spans="2:14" s="14" customFormat="1" ht="12.75" customHeight="1">
      <c r="B24" s="18"/>
      <c r="C24" s="132"/>
      <c r="D24" s="96"/>
      <c r="E24" s="20"/>
      <c r="F24" s="20"/>
      <c r="G24" s="20"/>
      <c r="H24" s="20"/>
      <c r="I24" s="20"/>
      <c r="J24" s="20"/>
      <c r="K24" s="20"/>
      <c r="L24" s="21"/>
      <c r="N24" s="128"/>
    </row>
    <row r="25" spans="2:14" s="14" customFormat="1" ht="12.75" customHeight="1">
      <c r="B25" s="18"/>
      <c r="C25" s="132"/>
      <c r="D25" s="96"/>
      <c r="E25" s="20"/>
      <c r="F25" s="20"/>
      <c r="G25" s="20"/>
      <c r="H25" s="20"/>
      <c r="I25" s="20"/>
      <c r="J25" s="20"/>
      <c r="K25" s="20"/>
      <c r="L25" s="21"/>
      <c r="N25" s="128"/>
    </row>
    <row r="26" spans="2:14" s="14" customFormat="1" ht="12.75" customHeight="1">
      <c r="B26" s="18"/>
      <c r="C26" s="132"/>
      <c r="D26" s="96"/>
      <c r="E26" s="20"/>
      <c r="F26" s="20"/>
      <c r="G26" s="20"/>
      <c r="H26" s="20"/>
      <c r="I26" s="20"/>
      <c r="J26" s="20"/>
      <c r="K26" s="20"/>
      <c r="L26" s="21"/>
      <c r="N26" s="128"/>
    </row>
    <row r="27" spans="2:14" s="14" customFormat="1" ht="12.75" customHeight="1" hidden="1">
      <c r="B27" s="18" t="s">
        <v>1</v>
      </c>
      <c r="C27" s="118"/>
      <c r="D27" s="19">
        <v>0</v>
      </c>
      <c r="E27" s="22"/>
      <c r="F27" s="22"/>
      <c r="G27" s="20" t="e">
        <f aca="true" t="shared" si="5" ref="G27:L27">ABS((G$12*$D$29/$D27)*($D27/$D$29)-(G$12*$D$29/$D27))</f>
        <v>#DIV/0!</v>
      </c>
      <c r="H27" s="20" t="e">
        <f t="shared" si="5"/>
        <v>#DIV/0!</v>
      </c>
      <c r="I27" s="20" t="e">
        <f t="shared" si="5"/>
        <v>#DIV/0!</v>
      </c>
      <c r="J27" s="20" t="e">
        <f t="shared" si="5"/>
        <v>#DIV/0!</v>
      </c>
      <c r="K27" s="20" t="e">
        <f t="shared" si="5"/>
        <v>#DIV/0!</v>
      </c>
      <c r="L27" s="21" t="e">
        <f t="shared" si="5"/>
        <v>#DIV/0!</v>
      </c>
      <c r="N27" s="54"/>
    </row>
    <row r="28" spans="2:14" s="14" customFormat="1" ht="12.75" customHeight="1" hidden="1">
      <c r="B28" s="15"/>
      <c r="C28" s="117"/>
      <c r="D28" s="22"/>
      <c r="E28" s="22"/>
      <c r="F28" s="22"/>
      <c r="G28" s="20"/>
      <c r="H28" s="20"/>
      <c r="I28" s="20"/>
      <c r="J28" s="20"/>
      <c r="K28" s="20"/>
      <c r="L28" s="21"/>
      <c r="N28" s="54"/>
    </row>
    <row r="29" spans="2:14" s="14" customFormat="1" ht="12.75" customHeight="1" hidden="1">
      <c r="B29" s="55"/>
      <c r="C29" s="119"/>
      <c r="D29" s="56">
        <v>0</v>
      </c>
      <c r="E29" s="22"/>
      <c r="F29" s="22"/>
      <c r="G29" s="57" t="e">
        <f aca="true" t="shared" si="6" ref="G29:L29">ABS((G$12*$D$29/$D29)*($D29/$D$29)-(G$12*$D$29/$D29))</f>
        <v>#DIV/0!</v>
      </c>
      <c r="H29" s="20" t="e">
        <f t="shared" si="6"/>
        <v>#DIV/0!</v>
      </c>
      <c r="I29" s="20" t="e">
        <f t="shared" si="6"/>
        <v>#DIV/0!</v>
      </c>
      <c r="J29" s="20" t="e">
        <f t="shared" si="6"/>
        <v>#DIV/0!</v>
      </c>
      <c r="K29" s="20" t="e">
        <f t="shared" si="6"/>
        <v>#DIV/0!</v>
      </c>
      <c r="L29" s="21" t="e">
        <f t="shared" si="6"/>
        <v>#DIV/0!</v>
      </c>
      <c r="N29" s="53"/>
    </row>
    <row r="30" spans="2:16" s="14" customFormat="1" ht="12.75" customHeight="1" hidden="1">
      <c r="B30" s="15"/>
      <c r="C30" s="117"/>
      <c r="D30" s="56">
        <v>0</v>
      </c>
      <c r="E30" s="22"/>
      <c r="F30" s="22"/>
      <c r="G30" s="20"/>
      <c r="H30" s="20"/>
      <c r="I30" s="20"/>
      <c r="J30" s="20"/>
      <c r="K30" s="20"/>
      <c r="L30" s="21"/>
      <c r="N30" s="54"/>
      <c r="P30" s="14" t="s">
        <v>1</v>
      </c>
    </row>
    <row r="31" spans="2:14" s="14" customFormat="1" ht="12.75" customHeight="1" hidden="1">
      <c r="B31" s="18"/>
      <c r="C31" s="118"/>
      <c r="D31" s="56">
        <v>0</v>
      </c>
      <c r="E31" s="22"/>
      <c r="F31" s="22"/>
      <c r="G31" s="20" t="e">
        <f aca="true" t="shared" si="7" ref="G31:L38">ABS((G$12*$D$29/$D31)*($D31/$D$29)-(G$12*$D$29/$D31))</f>
        <v>#DIV/0!</v>
      </c>
      <c r="H31" s="20" t="e">
        <f t="shared" si="7"/>
        <v>#DIV/0!</v>
      </c>
      <c r="I31" s="20" t="e">
        <f t="shared" si="7"/>
        <v>#DIV/0!</v>
      </c>
      <c r="J31" s="20" t="e">
        <f t="shared" si="7"/>
        <v>#DIV/0!</v>
      </c>
      <c r="K31" s="20" t="e">
        <f t="shared" si="7"/>
        <v>#DIV/0!</v>
      </c>
      <c r="L31" s="21" t="e">
        <f t="shared" si="7"/>
        <v>#DIV/0!</v>
      </c>
      <c r="N31" s="53"/>
    </row>
    <row r="32" spans="2:14" s="14" customFormat="1" ht="12.75" customHeight="1" hidden="1">
      <c r="B32" s="18"/>
      <c r="C32" s="118"/>
      <c r="D32" s="56">
        <v>0</v>
      </c>
      <c r="E32" s="22"/>
      <c r="F32" s="22"/>
      <c r="G32" s="20" t="e">
        <f t="shared" si="7"/>
        <v>#DIV/0!</v>
      </c>
      <c r="H32" s="20" t="e">
        <f t="shared" si="7"/>
        <v>#DIV/0!</v>
      </c>
      <c r="I32" s="20" t="e">
        <f t="shared" si="7"/>
        <v>#DIV/0!</v>
      </c>
      <c r="J32" s="20" t="e">
        <f t="shared" si="7"/>
        <v>#DIV/0!</v>
      </c>
      <c r="K32" s="20" t="e">
        <f t="shared" si="7"/>
        <v>#DIV/0!</v>
      </c>
      <c r="L32" s="21" t="e">
        <f t="shared" si="7"/>
        <v>#DIV/0!</v>
      </c>
      <c r="N32" s="53"/>
    </row>
    <row r="33" spans="2:14" s="14" customFormat="1" ht="12.75" customHeight="1" hidden="1">
      <c r="B33" s="18"/>
      <c r="C33" s="118"/>
      <c r="D33" s="56">
        <v>0</v>
      </c>
      <c r="E33" s="22"/>
      <c r="F33" s="22"/>
      <c r="G33" s="20" t="e">
        <f t="shared" si="7"/>
        <v>#DIV/0!</v>
      </c>
      <c r="H33" s="20" t="e">
        <f t="shared" si="7"/>
        <v>#DIV/0!</v>
      </c>
      <c r="I33" s="20" t="e">
        <f t="shared" si="7"/>
        <v>#DIV/0!</v>
      </c>
      <c r="J33" s="20" t="e">
        <f t="shared" si="7"/>
        <v>#DIV/0!</v>
      </c>
      <c r="K33" s="20" t="e">
        <f t="shared" si="7"/>
        <v>#DIV/0!</v>
      </c>
      <c r="L33" s="21" t="e">
        <f t="shared" si="7"/>
        <v>#DIV/0!</v>
      </c>
      <c r="N33" s="53"/>
    </row>
    <row r="34" spans="2:17" s="14" customFormat="1" ht="12.75" customHeight="1" hidden="1">
      <c r="B34" s="18"/>
      <c r="C34" s="118"/>
      <c r="D34" s="56">
        <v>0</v>
      </c>
      <c r="E34" s="22"/>
      <c r="F34" s="22"/>
      <c r="G34" s="20" t="e">
        <f t="shared" si="7"/>
        <v>#DIV/0!</v>
      </c>
      <c r="H34" s="20" t="e">
        <f t="shared" si="7"/>
        <v>#DIV/0!</v>
      </c>
      <c r="I34" s="20" t="e">
        <f t="shared" si="7"/>
        <v>#DIV/0!</v>
      </c>
      <c r="J34" s="20" t="e">
        <f t="shared" si="7"/>
        <v>#DIV/0!</v>
      </c>
      <c r="K34" s="20" t="e">
        <f t="shared" si="7"/>
        <v>#DIV/0!</v>
      </c>
      <c r="L34" s="21" t="e">
        <f t="shared" si="7"/>
        <v>#DIV/0!</v>
      </c>
      <c r="N34" s="53"/>
      <c r="Q34" s="14" t="s">
        <v>1</v>
      </c>
    </row>
    <row r="35" spans="2:14" s="14" customFormat="1" ht="12.75" customHeight="1" hidden="1">
      <c r="B35" s="18"/>
      <c r="C35" s="118"/>
      <c r="D35" s="56">
        <v>0</v>
      </c>
      <c r="E35" s="22"/>
      <c r="F35" s="22"/>
      <c r="G35" s="20" t="e">
        <f t="shared" si="7"/>
        <v>#DIV/0!</v>
      </c>
      <c r="H35" s="20" t="e">
        <f t="shared" si="7"/>
        <v>#DIV/0!</v>
      </c>
      <c r="I35" s="20" t="e">
        <f t="shared" si="7"/>
        <v>#DIV/0!</v>
      </c>
      <c r="J35" s="20" t="e">
        <f t="shared" si="7"/>
        <v>#DIV/0!</v>
      </c>
      <c r="K35" s="20" t="e">
        <f t="shared" si="7"/>
        <v>#DIV/0!</v>
      </c>
      <c r="L35" s="21" t="e">
        <f t="shared" si="7"/>
        <v>#DIV/0!</v>
      </c>
      <c r="N35" s="53"/>
    </row>
    <row r="36" spans="2:17" s="14" customFormat="1" ht="12.75" customHeight="1" hidden="1">
      <c r="B36" s="18"/>
      <c r="C36" s="118"/>
      <c r="D36" s="56">
        <v>0</v>
      </c>
      <c r="E36" s="22"/>
      <c r="F36" s="22"/>
      <c r="G36" s="20" t="e">
        <f t="shared" si="7"/>
        <v>#DIV/0!</v>
      </c>
      <c r="H36" s="20" t="e">
        <f t="shared" si="7"/>
        <v>#DIV/0!</v>
      </c>
      <c r="I36" s="20" t="e">
        <f t="shared" si="7"/>
        <v>#DIV/0!</v>
      </c>
      <c r="J36" s="20" t="e">
        <f t="shared" si="7"/>
        <v>#DIV/0!</v>
      </c>
      <c r="K36" s="20" t="e">
        <f t="shared" si="7"/>
        <v>#DIV/0!</v>
      </c>
      <c r="L36" s="21" t="e">
        <f t="shared" si="7"/>
        <v>#DIV/0!</v>
      </c>
      <c r="N36" s="53"/>
      <c r="P36" s="14" t="s">
        <v>1</v>
      </c>
      <c r="Q36" s="14" t="s">
        <v>1</v>
      </c>
    </row>
    <row r="37" spans="2:14" s="14" customFormat="1" ht="12.75" customHeight="1" hidden="1">
      <c r="B37" s="18"/>
      <c r="C37" s="118"/>
      <c r="D37" s="56">
        <v>0</v>
      </c>
      <c r="E37" s="22"/>
      <c r="F37" s="22"/>
      <c r="G37" s="20" t="e">
        <f t="shared" si="7"/>
        <v>#DIV/0!</v>
      </c>
      <c r="H37" s="20" t="e">
        <f t="shared" si="7"/>
        <v>#DIV/0!</v>
      </c>
      <c r="I37" s="20" t="e">
        <f t="shared" si="7"/>
        <v>#DIV/0!</v>
      </c>
      <c r="J37" s="20" t="e">
        <f t="shared" si="7"/>
        <v>#DIV/0!</v>
      </c>
      <c r="K37" s="20" t="e">
        <f t="shared" si="7"/>
        <v>#DIV/0!</v>
      </c>
      <c r="L37" s="21" t="e">
        <f t="shared" si="7"/>
        <v>#DIV/0!</v>
      </c>
      <c r="N37" s="53"/>
    </row>
    <row r="38" spans="2:14" s="14" customFormat="1" ht="12.75" customHeight="1" hidden="1">
      <c r="B38" s="18"/>
      <c r="C38" s="118"/>
      <c r="D38" s="56">
        <v>0</v>
      </c>
      <c r="E38" s="22"/>
      <c r="F38" s="22"/>
      <c r="G38" s="20" t="e">
        <f t="shared" si="7"/>
        <v>#DIV/0!</v>
      </c>
      <c r="H38" s="20" t="e">
        <f t="shared" si="7"/>
        <v>#DIV/0!</v>
      </c>
      <c r="I38" s="20" t="e">
        <f t="shared" si="7"/>
        <v>#DIV/0!</v>
      </c>
      <c r="J38" s="20" t="e">
        <f t="shared" si="7"/>
        <v>#DIV/0!</v>
      </c>
      <c r="K38" s="20" t="e">
        <f t="shared" si="7"/>
        <v>#DIV/0!</v>
      </c>
      <c r="L38" s="21" t="e">
        <f t="shared" si="7"/>
        <v>#DIV/0!</v>
      </c>
      <c r="N38" s="53"/>
    </row>
    <row r="39" spans="2:14" s="14" customFormat="1" ht="12.75" customHeight="1" hidden="1">
      <c r="B39" s="18" t="s">
        <v>1</v>
      </c>
      <c r="C39" s="118"/>
      <c r="D39" s="56">
        <v>0</v>
      </c>
      <c r="E39" s="22"/>
      <c r="F39" s="22"/>
      <c r="G39" s="20" t="e">
        <f aca="true" t="shared" si="8" ref="G39:L42">ABS((G$12*$D$29/$D39)*($D39/$D$29)-(G$12*$D$29/$D39))</f>
        <v>#DIV/0!</v>
      </c>
      <c r="H39" s="20" t="e">
        <f t="shared" si="8"/>
        <v>#DIV/0!</v>
      </c>
      <c r="I39" s="20" t="e">
        <f t="shared" si="8"/>
        <v>#DIV/0!</v>
      </c>
      <c r="J39" s="20" t="e">
        <f t="shared" si="8"/>
        <v>#DIV/0!</v>
      </c>
      <c r="K39" s="20" t="e">
        <f t="shared" si="8"/>
        <v>#DIV/0!</v>
      </c>
      <c r="L39" s="21" t="e">
        <f t="shared" si="8"/>
        <v>#DIV/0!</v>
      </c>
      <c r="N39" s="54"/>
    </row>
    <row r="40" spans="2:12" s="14" customFormat="1" ht="12.75" customHeight="1" hidden="1">
      <c r="B40" s="18" t="s">
        <v>1</v>
      </c>
      <c r="C40" s="118"/>
      <c r="D40" s="56">
        <v>0</v>
      </c>
      <c r="E40" s="22"/>
      <c r="F40" s="22"/>
      <c r="G40" s="20" t="e">
        <f t="shared" si="8"/>
        <v>#DIV/0!</v>
      </c>
      <c r="H40" s="20" t="e">
        <f t="shared" si="8"/>
        <v>#DIV/0!</v>
      </c>
      <c r="I40" s="20" t="e">
        <f t="shared" si="8"/>
        <v>#DIV/0!</v>
      </c>
      <c r="J40" s="20" t="e">
        <f t="shared" si="8"/>
        <v>#DIV/0!</v>
      </c>
      <c r="K40" s="20" t="e">
        <f t="shared" si="8"/>
        <v>#DIV/0!</v>
      </c>
      <c r="L40" s="21" t="e">
        <f t="shared" si="8"/>
        <v>#DIV/0!</v>
      </c>
    </row>
    <row r="41" spans="2:12" s="14" customFormat="1" ht="12.75" customHeight="1" hidden="1">
      <c r="B41" s="18" t="s">
        <v>1</v>
      </c>
      <c r="C41" s="118"/>
      <c r="D41" s="56">
        <v>0</v>
      </c>
      <c r="E41" s="22"/>
      <c r="F41" s="22"/>
      <c r="G41" s="20" t="e">
        <f t="shared" si="8"/>
        <v>#DIV/0!</v>
      </c>
      <c r="H41" s="20" t="e">
        <f t="shared" si="8"/>
        <v>#DIV/0!</v>
      </c>
      <c r="I41" s="20" t="e">
        <f t="shared" si="8"/>
        <v>#DIV/0!</v>
      </c>
      <c r="J41" s="20" t="e">
        <f t="shared" si="8"/>
        <v>#DIV/0!</v>
      </c>
      <c r="K41" s="20" t="e">
        <f t="shared" si="8"/>
        <v>#DIV/0!</v>
      </c>
      <c r="L41" s="21" t="e">
        <f t="shared" si="8"/>
        <v>#DIV/0!</v>
      </c>
    </row>
    <row r="42" spans="2:12" s="14" customFormat="1" ht="12.75" customHeight="1" hidden="1">
      <c r="B42" s="18" t="s">
        <v>1</v>
      </c>
      <c r="C42" s="118"/>
      <c r="D42" s="56">
        <v>0</v>
      </c>
      <c r="E42" s="22"/>
      <c r="F42" s="22"/>
      <c r="G42" s="20" t="e">
        <f t="shared" si="8"/>
        <v>#DIV/0!</v>
      </c>
      <c r="H42" s="20" t="e">
        <f t="shared" si="8"/>
        <v>#DIV/0!</v>
      </c>
      <c r="I42" s="20" t="e">
        <f t="shared" si="8"/>
        <v>#DIV/0!</v>
      </c>
      <c r="J42" s="20" t="e">
        <f t="shared" si="8"/>
        <v>#DIV/0!</v>
      </c>
      <c r="K42" s="20" t="e">
        <f t="shared" si="8"/>
        <v>#DIV/0!</v>
      </c>
      <c r="L42" s="21" t="e">
        <f t="shared" si="8"/>
        <v>#DIV/0!</v>
      </c>
    </row>
    <row r="43" spans="2:12" s="14" customFormat="1" ht="12.75" customHeight="1" thickBot="1">
      <c r="B43" s="23" t="s">
        <v>1</v>
      </c>
      <c r="C43" s="120"/>
      <c r="D43" s="24" t="s">
        <v>1</v>
      </c>
      <c r="E43" s="212"/>
      <c r="F43" s="212"/>
      <c r="G43" s="25" t="s">
        <v>5</v>
      </c>
      <c r="H43" s="25" t="s">
        <v>1</v>
      </c>
      <c r="I43" s="25" t="s">
        <v>1</v>
      </c>
      <c r="J43" s="25" t="s">
        <v>1</v>
      </c>
      <c r="K43" s="25" t="s">
        <v>1</v>
      </c>
      <c r="L43" s="26" t="s">
        <v>1</v>
      </c>
    </row>
    <row r="44" spans="4:12" s="14" customFormat="1" ht="12.75" customHeight="1" thickTop="1">
      <c r="D44" s="27"/>
      <c r="E44" s="27"/>
      <c r="F44" s="27"/>
      <c r="G44" s="27"/>
      <c r="H44" s="27"/>
      <c r="I44" s="27"/>
      <c r="J44" s="27"/>
      <c r="K44" s="27"/>
      <c r="L44" s="27"/>
    </row>
    <row r="45" spans="2:6" ht="12.75" customHeight="1">
      <c r="B45" s="9" t="s">
        <v>8</v>
      </c>
      <c r="C45" s="9"/>
      <c r="D45" s="9"/>
      <c r="E45" s="9"/>
      <c r="F45" s="9"/>
    </row>
    <row r="46" spans="4:12" ht="12.75" customHeight="1" thickBot="1">
      <c r="D46" s="28"/>
      <c r="E46" s="28"/>
      <c r="F46" s="28"/>
      <c r="G46" s="28"/>
      <c r="H46" s="28"/>
      <c r="I46" s="28"/>
      <c r="J46" s="28"/>
      <c r="K46" s="28"/>
      <c r="L46" s="28"/>
    </row>
    <row r="47" spans="2:12" ht="15" customHeight="1" thickBot="1" thickTop="1">
      <c r="B47" s="29" t="str">
        <f aca="true" t="shared" si="9" ref="B47:L47">+B11</f>
        <v>Yacht Name</v>
      </c>
      <c r="C47" s="121"/>
      <c r="D47" s="30" t="str">
        <f t="shared" si="9"/>
        <v>TCC</v>
      </c>
      <c r="E47" s="31" t="str">
        <f>+E11</f>
        <v>2min</v>
      </c>
      <c r="F47" s="31" t="str">
        <f>+F11</f>
        <v>5min</v>
      </c>
      <c r="G47" s="31" t="str">
        <f t="shared" si="9"/>
        <v>10 min</v>
      </c>
      <c r="H47" s="31" t="str">
        <f t="shared" si="9"/>
        <v>20 min</v>
      </c>
      <c r="I47" s="31" t="str">
        <f t="shared" si="9"/>
        <v>30 min</v>
      </c>
      <c r="J47" s="31" t="str">
        <f t="shared" si="9"/>
        <v>40 min</v>
      </c>
      <c r="K47" s="31" t="str">
        <f t="shared" si="9"/>
        <v>50 min</v>
      </c>
      <c r="L47" s="32" t="str">
        <f t="shared" si="9"/>
        <v>60 min</v>
      </c>
    </row>
    <row r="48" spans="2:12" ht="15" customHeight="1" thickBot="1"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5"/>
    </row>
    <row r="49" spans="2:12" s="37" customFormat="1" ht="15" customHeight="1" thickBot="1">
      <c r="B49" s="97" t="str">
        <f>+B14</f>
        <v>Jazz</v>
      </c>
      <c r="C49" s="122"/>
      <c r="D49" s="98">
        <f aca="true" t="shared" si="10" ref="D49:D58">+D14</f>
        <v>0.8885298869143781</v>
      </c>
      <c r="E49" s="99" t="str">
        <f aca="true" t="shared" si="11" ref="E49:F53">TEXT(INT((E14/60)),"00")&amp;":"&amp;TEXT(MOD((E14/60)*60,60),"00")</f>
        <v>00:00</v>
      </c>
      <c r="F49" s="99" t="str">
        <f t="shared" si="11"/>
        <v>00:00</v>
      </c>
      <c r="G49" s="99" t="str">
        <f aca="true" t="shared" si="12" ref="G49:L49">TEXT(INT((G14/60)),"00")&amp;":"&amp;TEXT(MOD((G14/60)*60,60),"00")</f>
        <v>00:00</v>
      </c>
      <c r="H49" s="100" t="str">
        <f t="shared" si="12"/>
        <v>00:00</v>
      </c>
      <c r="I49" s="100" t="str">
        <f t="shared" si="12"/>
        <v>00:00</v>
      </c>
      <c r="J49" s="100" t="str">
        <f t="shared" si="12"/>
        <v>00:00</v>
      </c>
      <c r="K49" s="100" t="str">
        <f t="shared" si="12"/>
        <v>00:00</v>
      </c>
      <c r="L49" s="101" t="str">
        <f t="shared" si="12"/>
        <v>00:00</v>
      </c>
    </row>
    <row r="50" spans="2:12" s="37" customFormat="1" ht="15" customHeight="1">
      <c r="B50" s="186" t="str">
        <f aca="true" t="shared" si="13" ref="B50:B58">B15</f>
        <v>Code Blue</v>
      </c>
      <c r="C50" s="187"/>
      <c r="D50" s="188">
        <f t="shared" si="10"/>
        <v>0.8842443729903537</v>
      </c>
      <c r="E50" s="268" t="str">
        <f t="shared" si="11"/>
        <v>00:01</v>
      </c>
      <c r="F50" s="268" t="str">
        <f t="shared" si="11"/>
        <v>00:01</v>
      </c>
      <c r="G50" s="268" t="str">
        <f aca="true" t="shared" si="14" ref="G50:L51">TEXT(INT((G15/60)),"00")&amp;":"&amp;TEXT(MOD((G15/60)*60,60),"00")</f>
        <v>00:03</v>
      </c>
      <c r="H50" s="269" t="str">
        <f t="shared" si="14"/>
        <v>00:06</v>
      </c>
      <c r="I50" s="269" t="str">
        <f t="shared" si="14"/>
        <v>00:09</v>
      </c>
      <c r="J50" s="269" t="str">
        <f t="shared" si="14"/>
        <v>00:12</v>
      </c>
      <c r="K50" s="269" t="str">
        <f t="shared" si="14"/>
        <v>00:15</v>
      </c>
      <c r="L50" s="270" t="str">
        <f t="shared" si="14"/>
        <v>00:17</v>
      </c>
    </row>
    <row r="51" spans="2:12" s="37" customFormat="1" ht="15" customHeight="1">
      <c r="B51" s="49" t="str">
        <f t="shared" si="13"/>
        <v>Stategem</v>
      </c>
      <c r="C51" s="189"/>
      <c r="D51" s="190">
        <f t="shared" si="10"/>
        <v>0.8842443729903537</v>
      </c>
      <c r="E51" s="175" t="str">
        <f t="shared" si="11"/>
        <v>00:01</v>
      </c>
      <c r="F51" s="175" t="str">
        <f t="shared" si="11"/>
        <v>00:01</v>
      </c>
      <c r="G51" s="175" t="str">
        <f t="shared" si="14"/>
        <v>00:03</v>
      </c>
      <c r="H51" s="173" t="str">
        <f t="shared" si="14"/>
        <v>00:06</v>
      </c>
      <c r="I51" s="173" t="str">
        <f t="shared" si="14"/>
        <v>00:09</v>
      </c>
      <c r="J51" s="173" t="str">
        <f t="shared" si="14"/>
        <v>00:12</v>
      </c>
      <c r="K51" s="173" t="str">
        <f t="shared" si="14"/>
        <v>00:15</v>
      </c>
      <c r="L51" s="174" t="str">
        <f t="shared" si="14"/>
        <v>00:17</v>
      </c>
    </row>
    <row r="52" spans="2:12" s="37" customFormat="1" ht="15" customHeight="1">
      <c r="B52" s="49" t="str">
        <f t="shared" si="13"/>
        <v>Impulse</v>
      </c>
      <c r="C52" s="189"/>
      <c r="D52" s="190">
        <f t="shared" si="10"/>
        <v>0.8842443729903537</v>
      </c>
      <c r="E52" s="268" t="str">
        <f t="shared" si="11"/>
        <v>00:01</v>
      </c>
      <c r="F52" s="268" t="str">
        <f t="shared" si="11"/>
        <v>00:01</v>
      </c>
      <c r="G52" s="268" t="str">
        <f aca="true" t="shared" si="15" ref="G52:L53">TEXT(INT((G17/60)),"00")&amp;":"&amp;TEXT(MOD((G17/60)*60,60),"00")</f>
        <v>00:03</v>
      </c>
      <c r="H52" s="269" t="str">
        <f t="shared" si="15"/>
        <v>00:06</v>
      </c>
      <c r="I52" s="269" t="str">
        <f t="shared" si="15"/>
        <v>00:09</v>
      </c>
      <c r="J52" s="269" t="str">
        <f t="shared" si="15"/>
        <v>00:12</v>
      </c>
      <c r="K52" s="269" t="str">
        <f t="shared" si="15"/>
        <v>00:15</v>
      </c>
      <c r="L52" s="270" t="str">
        <f t="shared" si="15"/>
        <v>00:17</v>
      </c>
    </row>
    <row r="53" spans="2:12" s="37" customFormat="1" ht="15" customHeight="1">
      <c r="B53" s="49" t="str">
        <f t="shared" si="13"/>
        <v>Brown Sugar</v>
      </c>
      <c r="C53" s="189"/>
      <c r="D53" s="190">
        <f t="shared" si="10"/>
        <v>0.8842443729903537</v>
      </c>
      <c r="E53" s="268" t="str">
        <f t="shared" si="11"/>
        <v>00:01</v>
      </c>
      <c r="F53" s="268" t="str">
        <f t="shared" si="11"/>
        <v>00:01</v>
      </c>
      <c r="G53" s="268" t="str">
        <f t="shared" si="15"/>
        <v>00:03</v>
      </c>
      <c r="H53" s="269" t="str">
        <f t="shared" si="15"/>
        <v>00:06</v>
      </c>
      <c r="I53" s="269" t="str">
        <f t="shared" si="15"/>
        <v>00:09</v>
      </c>
      <c r="J53" s="269" t="str">
        <f t="shared" si="15"/>
        <v>00:12</v>
      </c>
      <c r="K53" s="269" t="str">
        <f t="shared" si="15"/>
        <v>00:15</v>
      </c>
      <c r="L53" s="270" t="str">
        <f t="shared" si="15"/>
        <v>00:17</v>
      </c>
    </row>
    <row r="54" spans="2:12" s="37" customFormat="1" ht="15" customHeight="1">
      <c r="B54" s="49" t="str">
        <f t="shared" si="13"/>
        <v>Rival</v>
      </c>
      <c r="C54" s="189"/>
      <c r="D54" s="190">
        <f t="shared" si="10"/>
        <v>0.8842443729903537</v>
      </c>
      <c r="E54" s="268" t="str">
        <f>TEXT(INT((E19/60)),"00")&amp;":"&amp;TEXT(MOD((E19/60)*60,60),"00")</f>
        <v>00:01</v>
      </c>
      <c r="F54" s="268" t="str">
        <f aca="true" t="shared" si="16" ref="F54:L54">TEXT(INT((F19/60)),"00")&amp;":"&amp;TEXT(MOD((F19/60)*60,60),"00")</f>
        <v>00:01</v>
      </c>
      <c r="G54" s="268" t="str">
        <f t="shared" si="16"/>
        <v>00:03</v>
      </c>
      <c r="H54" s="269" t="str">
        <f t="shared" si="16"/>
        <v>00:06</v>
      </c>
      <c r="I54" s="269" t="str">
        <f t="shared" si="16"/>
        <v>00:09</v>
      </c>
      <c r="J54" s="269" t="str">
        <f t="shared" si="16"/>
        <v>00:12</v>
      </c>
      <c r="K54" s="269" t="str">
        <f t="shared" si="16"/>
        <v>00:15</v>
      </c>
      <c r="L54" s="270" t="str">
        <f t="shared" si="16"/>
        <v>00:17</v>
      </c>
    </row>
    <row r="55" spans="2:12" s="37" customFormat="1" ht="15" customHeight="1">
      <c r="B55" s="49" t="str">
        <f t="shared" si="13"/>
        <v>C&amp;Ceann Saile</v>
      </c>
      <c r="C55" s="189"/>
      <c r="D55" s="190">
        <f t="shared" si="10"/>
        <v>0.88</v>
      </c>
      <c r="E55" s="268" t="str">
        <f>TEXT(INT((E20/60)),"00")&amp;":"&amp;TEXT(MOD((E20/60)*60,60),"00")</f>
        <v>00:01</v>
      </c>
      <c r="F55" s="268" t="str">
        <f aca="true" t="shared" si="17" ref="F55:L55">TEXT(INT((F20/60)),"00")&amp;":"&amp;TEXT(MOD((F20/60)*60,60),"00")</f>
        <v>00:03</v>
      </c>
      <c r="G55" s="268" t="str">
        <f t="shared" si="17"/>
        <v>00:06</v>
      </c>
      <c r="H55" s="269" t="str">
        <f t="shared" si="17"/>
        <v>00:12</v>
      </c>
      <c r="I55" s="269" t="str">
        <f t="shared" si="17"/>
        <v>00:17</v>
      </c>
      <c r="J55" s="269" t="str">
        <f t="shared" si="17"/>
        <v>00:23</v>
      </c>
      <c r="K55" s="269" t="str">
        <f t="shared" si="17"/>
        <v>00:29</v>
      </c>
      <c r="L55" s="270" t="str">
        <f t="shared" si="17"/>
        <v>00:35</v>
      </c>
    </row>
    <row r="56" spans="2:12" s="37" customFormat="1" ht="15" customHeight="1">
      <c r="B56" s="49" t="str">
        <f t="shared" si="13"/>
        <v>Hurrah</v>
      </c>
      <c r="C56" s="189"/>
      <c r="D56" s="190">
        <f t="shared" si="10"/>
        <v>0.8757961783439491</v>
      </c>
      <c r="E56" s="268" t="str">
        <f>TEXT(INT((E21/60)),"00")&amp;":"&amp;TEXT(MOD((E21/60)*60,60),"00")</f>
        <v>00:02</v>
      </c>
      <c r="F56" s="268" t="str">
        <f>TEXT(INT((F21/60)),"00")&amp;":"&amp;TEXT(MOD((F21/60)*60,60),"00")</f>
        <v>00:04</v>
      </c>
      <c r="G56" s="268" t="str">
        <f>TEXT(INT((G21/60)),"00")&amp;":"&amp;TEXT(MOD((G21/60)*60,60),"00")</f>
        <v>00:09</v>
      </c>
      <c r="H56" s="269" t="str">
        <f>TEXT(INT((H21/60)),"00")&amp;":"&amp;TEXT(MOD((H21/60)*60,60),"00")</f>
        <v>00:17</v>
      </c>
      <c r="I56" s="269" t="str">
        <f>TEXT(INT((I21/60)),"00")&amp;":"&amp;TEXT(MOD((I21/60)*60,60),"00")</f>
        <v>00:26</v>
      </c>
      <c r="J56" s="269" t="str">
        <f>TEXT(INT((J21/60)),"00")&amp;":"&amp;TEXT(MOD((J21/60)*60,60),"00")</f>
        <v>00:35</v>
      </c>
      <c r="K56" s="269" t="str">
        <f>TEXT(INT((K21/60)),"00")&amp;":"&amp;TEXT(MOD((K21/60)*60,60),"00")</f>
        <v>00:44</v>
      </c>
      <c r="L56" s="270" t="str">
        <f>TEXT(INT((L21/60)),"00")&amp;":"&amp;TEXT(MOD((L21/60)*60,60),"00")</f>
        <v>00:52</v>
      </c>
    </row>
    <row r="57" spans="2:12" s="37" customFormat="1" ht="15" customHeight="1">
      <c r="B57" s="49" t="str">
        <f t="shared" si="13"/>
        <v>Legacy</v>
      </c>
      <c r="C57" s="189"/>
      <c r="D57" s="190">
        <f t="shared" si="10"/>
        <v>0.8757961783439491</v>
      </c>
      <c r="E57" s="268" t="str">
        <f aca="true" t="shared" si="18" ref="E57:L58">TEXT(INT((E22/60)),"00")&amp;":"&amp;TEXT(MOD((E22/60)*60,60),"00")</f>
        <v>00:02</v>
      </c>
      <c r="F57" s="268" t="str">
        <f t="shared" si="18"/>
        <v>00:04</v>
      </c>
      <c r="G57" s="268" t="str">
        <f t="shared" si="18"/>
        <v>00:09</v>
      </c>
      <c r="H57" s="269" t="str">
        <f t="shared" si="18"/>
        <v>00:17</v>
      </c>
      <c r="I57" s="269" t="str">
        <f t="shared" si="18"/>
        <v>00:26</v>
      </c>
      <c r="J57" s="269" t="str">
        <f t="shared" si="18"/>
        <v>00:35</v>
      </c>
      <c r="K57" s="269" t="str">
        <f t="shared" si="18"/>
        <v>00:44</v>
      </c>
      <c r="L57" s="270" t="str">
        <f t="shared" si="18"/>
        <v>00:52</v>
      </c>
    </row>
    <row r="58" spans="2:12" s="37" customFormat="1" ht="12.75" customHeight="1">
      <c r="B58" s="49" t="str">
        <f t="shared" si="13"/>
        <v>Whoa Nellie</v>
      </c>
      <c r="C58" s="189"/>
      <c r="D58" s="190">
        <f t="shared" si="10"/>
        <v>0.859375</v>
      </c>
      <c r="E58" s="268" t="str">
        <f aca="true" t="shared" si="19" ref="E58:L58">TEXT(INT((E23/60)),"00")&amp;":"&amp;TEXT(MOD((E23/60)*60,60),"00")</f>
        <v>00:04</v>
      </c>
      <c r="F58" s="268" t="str">
        <f t="shared" si="19"/>
        <v>00:10</v>
      </c>
      <c r="G58" s="268" t="str">
        <f t="shared" si="19"/>
        <v>00:20</v>
      </c>
      <c r="H58" s="269" t="str">
        <f t="shared" si="19"/>
        <v>00:41</v>
      </c>
      <c r="I58" s="269" t="str">
        <f t="shared" si="19"/>
        <v>01:01</v>
      </c>
      <c r="J58" s="269" t="str">
        <f t="shared" si="19"/>
        <v>01:21</v>
      </c>
      <c r="K58" s="269" t="str">
        <f t="shared" si="19"/>
        <v>01:42</v>
      </c>
      <c r="L58" s="270" t="str">
        <f t="shared" si="19"/>
        <v>02:02</v>
      </c>
    </row>
    <row r="59" spans="2:12" s="37" customFormat="1" ht="12.75" customHeight="1">
      <c r="B59" s="38"/>
      <c r="C59" s="124"/>
      <c r="D59" s="39"/>
      <c r="E59" s="40"/>
      <c r="F59" s="40"/>
      <c r="G59" s="40"/>
      <c r="H59" s="41"/>
      <c r="I59" s="41"/>
      <c r="J59" s="41"/>
      <c r="K59" s="41"/>
      <c r="L59" s="42"/>
    </row>
    <row r="60" spans="2:12" s="37" customFormat="1" ht="12.75" customHeight="1">
      <c r="B60" s="38"/>
      <c r="C60" s="124"/>
      <c r="D60" s="39"/>
      <c r="E60" s="40"/>
      <c r="F60" s="40"/>
      <c r="G60" s="40"/>
      <c r="H60" s="41"/>
      <c r="I60" s="41"/>
      <c r="J60" s="41"/>
      <c r="K60" s="41"/>
      <c r="L60" s="42"/>
    </row>
    <row r="61" spans="2:12" s="37" customFormat="1" ht="12.75" customHeight="1">
      <c r="B61" s="38"/>
      <c r="C61" s="124"/>
      <c r="D61" s="39"/>
      <c r="E61" s="40"/>
      <c r="F61" s="40"/>
      <c r="G61" s="40"/>
      <c r="H61" s="41"/>
      <c r="I61" s="41"/>
      <c r="J61" s="41"/>
      <c r="K61" s="41"/>
      <c r="L61" s="42"/>
    </row>
    <row r="62" spans="2:12" s="37" customFormat="1" ht="12.75" customHeight="1" hidden="1">
      <c r="B62" s="38" t="str">
        <f>+B27</f>
        <v> </v>
      </c>
      <c r="C62" s="124"/>
      <c r="D62" s="39">
        <f>+D27</f>
        <v>0</v>
      </c>
      <c r="E62" s="213"/>
      <c r="F62" s="213"/>
      <c r="G62" s="40" t="e">
        <f aca="true" t="shared" si="20" ref="G62:L62">TEXT(INT((G27/60)),"00")&amp;":"&amp;TEXT(MOD((G27/60)*60,60),"00")</f>
        <v>#DIV/0!</v>
      </c>
      <c r="H62" s="41" t="e">
        <f t="shared" si="20"/>
        <v>#DIV/0!</v>
      </c>
      <c r="I62" s="41" t="e">
        <f t="shared" si="20"/>
        <v>#DIV/0!</v>
      </c>
      <c r="J62" s="41" t="e">
        <f t="shared" si="20"/>
        <v>#DIV/0!</v>
      </c>
      <c r="K62" s="41" t="e">
        <f t="shared" si="20"/>
        <v>#DIV/0!</v>
      </c>
      <c r="L62" s="42" t="e">
        <f t="shared" si="20"/>
        <v>#DIV/0!</v>
      </c>
    </row>
    <row r="63" spans="2:12" s="37" customFormat="1" ht="12.75" customHeight="1" hidden="1">
      <c r="B63" s="43"/>
      <c r="C63" s="125"/>
      <c r="D63" s="44"/>
      <c r="E63" s="214"/>
      <c r="F63" s="214"/>
      <c r="G63" s="45"/>
      <c r="H63" s="45"/>
      <c r="I63" s="45"/>
      <c r="J63" s="45"/>
      <c r="K63" s="45"/>
      <c r="L63" s="46"/>
    </row>
    <row r="64" spans="2:12" s="37" customFormat="1" ht="12.75" customHeight="1" hidden="1">
      <c r="B64" s="38">
        <f>+B29</f>
        <v>0</v>
      </c>
      <c r="C64" s="124"/>
      <c r="D64" s="39">
        <f>+D29</f>
        <v>0</v>
      </c>
      <c r="E64" s="215"/>
      <c r="F64" s="215"/>
      <c r="G64" s="58" t="e">
        <f aca="true" t="shared" si="21" ref="G64:L64">TEXT(INT((G29/60)),"00")&amp;":"&amp;TEXT(MOD((G29/60)*60,60),"00")</f>
        <v>#DIV/0!</v>
      </c>
      <c r="H64" s="58" t="e">
        <f t="shared" si="21"/>
        <v>#DIV/0!</v>
      </c>
      <c r="I64" s="58" t="e">
        <f t="shared" si="21"/>
        <v>#DIV/0!</v>
      </c>
      <c r="J64" s="58" t="e">
        <f t="shared" si="21"/>
        <v>#DIV/0!</v>
      </c>
      <c r="K64" s="58" t="e">
        <f t="shared" si="21"/>
        <v>#DIV/0!</v>
      </c>
      <c r="L64" s="59" t="e">
        <f t="shared" si="21"/>
        <v>#DIV/0!</v>
      </c>
    </row>
    <row r="65" spans="2:12" s="37" customFormat="1" ht="12.75" customHeight="1" hidden="1">
      <c r="B65" s="43"/>
      <c r="C65" s="125"/>
      <c r="D65" s="44"/>
      <c r="E65" s="214"/>
      <c r="F65" s="214"/>
      <c r="G65" s="45"/>
      <c r="H65" s="45"/>
      <c r="I65" s="45"/>
      <c r="J65" s="45"/>
      <c r="K65" s="45"/>
      <c r="L65" s="46"/>
    </row>
    <row r="66" spans="2:12" ht="12.75" customHeight="1" hidden="1">
      <c r="B66" s="47">
        <f aca="true" t="shared" si="22" ref="B66:D77">+B31</f>
        <v>0</v>
      </c>
      <c r="C66" s="123"/>
      <c r="D66" s="48">
        <f t="shared" si="22"/>
        <v>0</v>
      </c>
      <c r="E66" s="216"/>
      <c r="F66" s="216"/>
      <c r="G66" s="4" t="e">
        <f aca="true" t="shared" si="23" ref="G66:L77">TEXT(INT((G31/60)),"00")&amp;":"&amp;TEXT(MOD((G31/60)*60,60),"00")</f>
        <v>#DIV/0!</v>
      </c>
      <c r="H66" s="4" t="e">
        <f t="shared" si="23"/>
        <v>#DIV/0!</v>
      </c>
      <c r="I66" s="4" t="e">
        <f t="shared" si="23"/>
        <v>#DIV/0!</v>
      </c>
      <c r="J66" s="4" t="e">
        <f t="shared" si="23"/>
        <v>#DIV/0!</v>
      </c>
      <c r="K66" s="4" t="e">
        <f t="shared" si="23"/>
        <v>#DIV/0!</v>
      </c>
      <c r="L66" s="5" t="e">
        <f t="shared" si="23"/>
        <v>#DIV/0!</v>
      </c>
    </row>
    <row r="67" spans="2:12" ht="12.75" customHeight="1" hidden="1">
      <c r="B67" s="49">
        <f t="shared" si="22"/>
        <v>0</v>
      </c>
      <c r="C67" s="126"/>
      <c r="D67" s="36">
        <f t="shared" si="22"/>
        <v>0</v>
      </c>
      <c r="E67" s="217"/>
      <c r="F67" s="217"/>
      <c r="G67" s="2" t="e">
        <f t="shared" si="23"/>
        <v>#DIV/0!</v>
      </c>
      <c r="H67" s="2" t="e">
        <f t="shared" si="23"/>
        <v>#DIV/0!</v>
      </c>
      <c r="I67" s="2" t="e">
        <f t="shared" si="23"/>
        <v>#DIV/0!</v>
      </c>
      <c r="J67" s="2" t="e">
        <f t="shared" si="23"/>
        <v>#DIV/0!</v>
      </c>
      <c r="K67" s="2" t="e">
        <f t="shared" si="23"/>
        <v>#DIV/0!</v>
      </c>
      <c r="L67" s="6" t="e">
        <f t="shared" si="23"/>
        <v>#DIV/0!</v>
      </c>
    </row>
    <row r="68" spans="2:12" ht="12.75" customHeight="1" hidden="1">
      <c r="B68" s="49">
        <f t="shared" si="22"/>
        <v>0</v>
      </c>
      <c r="C68" s="126"/>
      <c r="D68" s="36">
        <f t="shared" si="22"/>
        <v>0</v>
      </c>
      <c r="E68" s="217"/>
      <c r="F68" s="217"/>
      <c r="G68" s="2" t="e">
        <f t="shared" si="23"/>
        <v>#DIV/0!</v>
      </c>
      <c r="H68" s="2" t="e">
        <f t="shared" si="23"/>
        <v>#DIV/0!</v>
      </c>
      <c r="I68" s="2" t="e">
        <f t="shared" si="23"/>
        <v>#DIV/0!</v>
      </c>
      <c r="J68" s="2" t="e">
        <f t="shared" si="23"/>
        <v>#DIV/0!</v>
      </c>
      <c r="K68" s="2" t="e">
        <f t="shared" si="23"/>
        <v>#DIV/0!</v>
      </c>
      <c r="L68" s="6" t="e">
        <f t="shared" si="23"/>
        <v>#DIV/0!</v>
      </c>
    </row>
    <row r="69" spans="2:12" ht="12.75" customHeight="1" hidden="1">
      <c r="B69" s="49">
        <f t="shared" si="22"/>
        <v>0</v>
      </c>
      <c r="C69" s="126"/>
      <c r="D69" s="36">
        <f t="shared" si="22"/>
        <v>0</v>
      </c>
      <c r="E69" s="217"/>
      <c r="F69" s="217"/>
      <c r="G69" s="2" t="e">
        <f t="shared" si="23"/>
        <v>#DIV/0!</v>
      </c>
      <c r="H69" s="2" t="e">
        <f t="shared" si="23"/>
        <v>#DIV/0!</v>
      </c>
      <c r="I69" s="2" t="e">
        <f t="shared" si="23"/>
        <v>#DIV/0!</v>
      </c>
      <c r="J69" s="2" t="e">
        <f t="shared" si="23"/>
        <v>#DIV/0!</v>
      </c>
      <c r="K69" s="2" t="e">
        <f t="shared" si="23"/>
        <v>#DIV/0!</v>
      </c>
      <c r="L69" s="6" t="e">
        <f t="shared" si="23"/>
        <v>#DIV/0!</v>
      </c>
    </row>
    <row r="70" spans="2:12" ht="12.75" customHeight="1" hidden="1">
      <c r="B70" s="49">
        <f t="shared" si="22"/>
        <v>0</v>
      </c>
      <c r="C70" s="126"/>
      <c r="D70" s="36">
        <f t="shared" si="22"/>
        <v>0</v>
      </c>
      <c r="E70" s="217"/>
      <c r="F70" s="217"/>
      <c r="G70" s="2" t="e">
        <f t="shared" si="23"/>
        <v>#DIV/0!</v>
      </c>
      <c r="H70" s="2" t="e">
        <f t="shared" si="23"/>
        <v>#DIV/0!</v>
      </c>
      <c r="I70" s="2" t="e">
        <f t="shared" si="23"/>
        <v>#DIV/0!</v>
      </c>
      <c r="J70" s="2" t="e">
        <f t="shared" si="23"/>
        <v>#DIV/0!</v>
      </c>
      <c r="K70" s="2" t="e">
        <f t="shared" si="23"/>
        <v>#DIV/0!</v>
      </c>
      <c r="L70" s="6" t="e">
        <f t="shared" si="23"/>
        <v>#DIV/0!</v>
      </c>
    </row>
    <row r="71" spans="2:12" ht="12.75" customHeight="1" hidden="1">
      <c r="B71" s="49">
        <f t="shared" si="22"/>
        <v>0</v>
      </c>
      <c r="C71" s="126"/>
      <c r="D71" s="36">
        <f t="shared" si="22"/>
        <v>0</v>
      </c>
      <c r="E71" s="217"/>
      <c r="F71" s="217"/>
      <c r="G71" s="2" t="e">
        <f t="shared" si="23"/>
        <v>#DIV/0!</v>
      </c>
      <c r="H71" s="2" t="e">
        <f t="shared" si="23"/>
        <v>#DIV/0!</v>
      </c>
      <c r="I71" s="2" t="e">
        <f t="shared" si="23"/>
        <v>#DIV/0!</v>
      </c>
      <c r="J71" s="2" t="e">
        <f t="shared" si="23"/>
        <v>#DIV/0!</v>
      </c>
      <c r="K71" s="2" t="e">
        <f t="shared" si="23"/>
        <v>#DIV/0!</v>
      </c>
      <c r="L71" s="6" t="e">
        <f t="shared" si="23"/>
        <v>#DIV/0!</v>
      </c>
    </row>
    <row r="72" spans="2:12" ht="12.75" customHeight="1" hidden="1">
      <c r="B72" s="49">
        <f t="shared" si="22"/>
        <v>0</v>
      </c>
      <c r="C72" s="126"/>
      <c r="D72" s="36">
        <f t="shared" si="22"/>
        <v>0</v>
      </c>
      <c r="E72" s="217"/>
      <c r="F72" s="217"/>
      <c r="G72" s="2" t="e">
        <f t="shared" si="23"/>
        <v>#DIV/0!</v>
      </c>
      <c r="H72" s="2" t="e">
        <f t="shared" si="23"/>
        <v>#DIV/0!</v>
      </c>
      <c r="I72" s="2" t="e">
        <f t="shared" si="23"/>
        <v>#DIV/0!</v>
      </c>
      <c r="J72" s="2" t="e">
        <f t="shared" si="23"/>
        <v>#DIV/0!</v>
      </c>
      <c r="K72" s="2" t="e">
        <f t="shared" si="23"/>
        <v>#DIV/0!</v>
      </c>
      <c r="L72" s="6" t="e">
        <f t="shared" si="23"/>
        <v>#DIV/0!</v>
      </c>
    </row>
    <row r="73" spans="2:12" ht="12.75" customHeight="1" hidden="1">
      <c r="B73" s="49">
        <f t="shared" si="22"/>
        <v>0</v>
      </c>
      <c r="C73" s="126"/>
      <c r="D73" s="36">
        <f t="shared" si="22"/>
        <v>0</v>
      </c>
      <c r="E73" s="217"/>
      <c r="F73" s="217"/>
      <c r="G73" s="2" t="e">
        <f t="shared" si="23"/>
        <v>#DIV/0!</v>
      </c>
      <c r="H73" s="2" t="e">
        <f t="shared" si="23"/>
        <v>#DIV/0!</v>
      </c>
      <c r="I73" s="2" t="e">
        <f t="shared" si="23"/>
        <v>#DIV/0!</v>
      </c>
      <c r="J73" s="2" t="e">
        <f t="shared" si="23"/>
        <v>#DIV/0!</v>
      </c>
      <c r="K73" s="2" t="e">
        <f t="shared" si="23"/>
        <v>#DIV/0!</v>
      </c>
      <c r="L73" s="6" t="e">
        <f t="shared" si="23"/>
        <v>#DIV/0!</v>
      </c>
    </row>
    <row r="74" spans="2:12" ht="12.75" customHeight="1" hidden="1">
      <c r="B74" s="49" t="str">
        <f t="shared" si="22"/>
        <v> </v>
      </c>
      <c r="C74" s="126"/>
      <c r="D74" s="36">
        <f t="shared" si="22"/>
        <v>0</v>
      </c>
      <c r="E74" s="217"/>
      <c r="F74" s="217"/>
      <c r="G74" s="2" t="e">
        <f t="shared" si="23"/>
        <v>#DIV/0!</v>
      </c>
      <c r="H74" s="2" t="e">
        <f t="shared" si="23"/>
        <v>#DIV/0!</v>
      </c>
      <c r="I74" s="2" t="e">
        <f t="shared" si="23"/>
        <v>#DIV/0!</v>
      </c>
      <c r="J74" s="2" t="e">
        <f t="shared" si="23"/>
        <v>#DIV/0!</v>
      </c>
      <c r="K74" s="2" t="e">
        <f t="shared" si="23"/>
        <v>#DIV/0!</v>
      </c>
      <c r="L74" s="6" t="e">
        <f t="shared" si="23"/>
        <v>#DIV/0!</v>
      </c>
    </row>
    <row r="75" spans="2:12" ht="12.75" customHeight="1" hidden="1">
      <c r="B75" s="49" t="str">
        <f t="shared" si="22"/>
        <v> </v>
      </c>
      <c r="C75" s="126"/>
      <c r="D75" s="36">
        <f t="shared" si="22"/>
        <v>0</v>
      </c>
      <c r="E75" s="217"/>
      <c r="F75" s="217"/>
      <c r="G75" s="2" t="e">
        <f t="shared" si="23"/>
        <v>#DIV/0!</v>
      </c>
      <c r="H75" s="2" t="e">
        <f t="shared" si="23"/>
        <v>#DIV/0!</v>
      </c>
      <c r="I75" s="2" t="e">
        <f t="shared" si="23"/>
        <v>#DIV/0!</v>
      </c>
      <c r="J75" s="2" t="e">
        <f t="shared" si="23"/>
        <v>#DIV/0!</v>
      </c>
      <c r="K75" s="2" t="e">
        <f t="shared" si="23"/>
        <v>#DIV/0!</v>
      </c>
      <c r="L75" s="6" t="e">
        <f t="shared" si="23"/>
        <v>#DIV/0!</v>
      </c>
    </row>
    <row r="76" spans="2:12" ht="12.75" customHeight="1" hidden="1">
      <c r="B76" s="49" t="str">
        <f t="shared" si="22"/>
        <v> </v>
      </c>
      <c r="C76" s="126"/>
      <c r="D76" s="36">
        <f t="shared" si="22"/>
        <v>0</v>
      </c>
      <c r="E76" s="217"/>
      <c r="F76" s="217"/>
      <c r="G76" s="2" t="e">
        <f t="shared" si="23"/>
        <v>#DIV/0!</v>
      </c>
      <c r="H76" s="2" t="e">
        <f t="shared" si="23"/>
        <v>#DIV/0!</v>
      </c>
      <c r="I76" s="2" t="e">
        <f t="shared" si="23"/>
        <v>#DIV/0!</v>
      </c>
      <c r="J76" s="2" t="e">
        <f t="shared" si="23"/>
        <v>#DIV/0!</v>
      </c>
      <c r="K76" s="2" t="e">
        <f t="shared" si="23"/>
        <v>#DIV/0!</v>
      </c>
      <c r="L76" s="6" t="e">
        <f t="shared" si="23"/>
        <v>#DIV/0!</v>
      </c>
    </row>
    <row r="77" spans="2:12" ht="12.75" customHeight="1" hidden="1">
      <c r="B77" s="49" t="str">
        <f t="shared" si="22"/>
        <v> </v>
      </c>
      <c r="C77" s="126"/>
      <c r="D77" s="36">
        <f t="shared" si="22"/>
        <v>0</v>
      </c>
      <c r="E77" s="217"/>
      <c r="F77" s="217"/>
      <c r="G77" s="2" t="e">
        <f t="shared" si="23"/>
        <v>#DIV/0!</v>
      </c>
      <c r="H77" s="2" t="e">
        <f t="shared" si="23"/>
        <v>#DIV/0!</v>
      </c>
      <c r="I77" s="2" t="e">
        <f t="shared" si="23"/>
        <v>#DIV/0!</v>
      </c>
      <c r="J77" s="2" t="e">
        <f t="shared" si="23"/>
        <v>#DIV/0!</v>
      </c>
      <c r="K77" s="2" t="e">
        <f t="shared" si="23"/>
        <v>#DIV/0!</v>
      </c>
      <c r="L77" s="6" t="e">
        <f t="shared" si="23"/>
        <v>#DIV/0!</v>
      </c>
    </row>
    <row r="78" spans="2:12" ht="12.75" customHeight="1" thickBot="1">
      <c r="B78" s="50" t="s">
        <v>1</v>
      </c>
      <c r="C78" s="127"/>
      <c r="D78" s="51" t="s">
        <v>1</v>
      </c>
      <c r="E78" s="51"/>
      <c r="F78" s="51"/>
      <c r="G78" s="7" t="s">
        <v>1</v>
      </c>
      <c r="H78" s="7" t="s">
        <v>1</v>
      </c>
      <c r="I78" s="7" t="s">
        <v>1</v>
      </c>
      <c r="J78" s="7" t="s">
        <v>1</v>
      </c>
      <c r="K78" s="7" t="s">
        <v>1</v>
      </c>
      <c r="L78" s="8" t="s">
        <v>1</v>
      </c>
    </row>
    <row r="79" spans="2:12" ht="12.75" customHeight="1" thickTop="1">
      <c r="B79" s="34"/>
      <c r="C79" s="34"/>
      <c r="D79" s="52"/>
      <c r="E79" s="52"/>
      <c r="F79" s="52"/>
      <c r="G79" s="3"/>
      <c r="H79" s="3"/>
      <c r="I79" s="3"/>
      <c r="J79" s="3"/>
      <c r="K79" s="3"/>
      <c r="L79" s="3"/>
    </row>
    <row r="80" spans="2:9" ht="12.75" customHeight="1">
      <c r="B80" s="10" t="s">
        <v>13</v>
      </c>
      <c r="G80" s="1" t="str">
        <f>+B14</f>
        <v>Jazz</v>
      </c>
      <c r="I80" s="10" t="s">
        <v>12</v>
      </c>
    </row>
    <row r="81" s="60" customFormat="1" ht="12.75" customHeight="1">
      <c r="G81" s="1"/>
    </row>
    <row r="82" s="60" customFormat="1" ht="12.75" customHeight="1"/>
    <row r="83" s="60" customFormat="1" ht="12.75" customHeight="1"/>
    <row r="84" s="60" customFormat="1" ht="12.75" customHeight="1"/>
    <row r="85" s="60" customFormat="1" ht="12.75" customHeight="1"/>
    <row r="86" s="60" customFormat="1" ht="12.75" customHeight="1"/>
    <row r="87" s="60" customFormat="1" ht="12.75" customHeight="1"/>
    <row r="88" s="60" customFormat="1" ht="12.75" customHeight="1"/>
    <row r="100" spans="2:3" ht="12.75" customHeight="1">
      <c r="B100" s="60"/>
      <c r="C100" s="60"/>
    </row>
  </sheetData>
  <printOptions/>
  <pageMargins left="0.64" right="0.62" top="0.6" bottom="0.49" header="0.37" footer="0.26"/>
  <pageSetup fitToHeight="1" fitToWidth="1" horizontalDpi="600" verticalDpi="600" orientation="portrait" scale="70" r:id="rId2"/>
  <headerFooter alignWithMargins="0">
    <oddHeader>&amp;R&amp;A</oddHeader>
    <oddFooter>&amp;CThanks to Greg Stewart at Nelson/Marek Yacht Design, Inc. &amp; Bruce Cooper at Ullman Sails Newport Beach for layout and design.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9:Q81"/>
  <sheetViews>
    <sheetView workbookViewId="0" topLeftCell="A22">
      <selection activeCell="C82" sqref="C82"/>
    </sheetView>
  </sheetViews>
  <sheetFormatPr defaultColWidth="9.140625" defaultRowHeight="12.75" customHeight="1"/>
  <cols>
    <col min="1" max="1" width="1.8515625" style="60" customWidth="1"/>
    <col min="2" max="2" width="20.421875" style="60" customWidth="1"/>
    <col min="3" max="3" width="10.140625" style="60" customWidth="1"/>
    <col min="4" max="6" width="12.28125" style="60" customWidth="1"/>
    <col min="7" max="12" width="10.7109375" style="60" customWidth="1"/>
    <col min="13" max="13" width="9.140625" style="60" customWidth="1"/>
    <col min="14" max="14" width="9.57421875" style="60" bestFit="1" customWidth="1"/>
    <col min="15" max="16384" width="9.140625" style="60" customWidth="1"/>
  </cols>
  <sheetData>
    <row r="9" spans="2:3" ht="12.75" customHeight="1">
      <c r="B9" s="9" t="s">
        <v>7</v>
      </c>
      <c r="C9" s="9"/>
    </row>
    <row r="10" ht="12.75" customHeight="1" thickBot="1"/>
    <row r="11" spans="2:12" ht="15" customHeight="1">
      <c r="B11" s="194" t="s">
        <v>6</v>
      </c>
      <c r="C11" s="195" t="s">
        <v>14</v>
      </c>
      <c r="D11" s="196" t="s">
        <v>0</v>
      </c>
      <c r="E11" s="196" t="s">
        <v>20</v>
      </c>
      <c r="F11" s="196" t="s">
        <v>18</v>
      </c>
      <c r="G11" s="196" t="s">
        <v>2</v>
      </c>
      <c r="H11" s="196" t="s">
        <v>3</v>
      </c>
      <c r="I11" s="196" t="s">
        <v>4</v>
      </c>
      <c r="J11" s="196" t="s">
        <v>9</v>
      </c>
      <c r="K11" s="196" t="s">
        <v>10</v>
      </c>
      <c r="L11" s="197" t="s">
        <v>11</v>
      </c>
    </row>
    <row r="12" spans="2:12" ht="15" customHeight="1">
      <c r="B12" s="198"/>
      <c r="C12" s="130" t="s">
        <v>15</v>
      </c>
      <c r="D12" s="153" t="s">
        <v>16</v>
      </c>
      <c r="E12" s="64">
        <v>120</v>
      </c>
      <c r="F12" s="64">
        <v>300</v>
      </c>
      <c r="G12" s="64">
        <v>600</v>
      </c>
      <c r="H12" s="64">
        <v>1200</v>
      </c>
      <c r="I12" s="64">
        <v>1800</v>
      </c>
      <c r="J12" s="64">
        <v>2400</v>
      </c>
      <c r="K12" s="64">
        <v>3000</v>
      </c>
      <c r="L12" s="199">
        <v>3600</v>
      </c>
    </row>
    <row r="13" spans="2:12" ht="15" customHeight="1">
      <c r="B13" s="198"/>
      <c r="C13" s="84"/>
      <c r="D13" s="64"/>
      <c r="E13" s="64"/>
      <c r="F13" s="64"/>
      <c r="G13" s="64"/>
      <c r="H13" s="64"/>
      <c r="I13" s="64"/>
      <c r="J13" s="64"/>
      <c r="K13" s="64"/>
      <c r="L13" s="199"/>
    </row>
    <row r="14" spans="2:12" ht="15" customHeight="1">
      <c r="B14" s="204" t="str">
        <f>Jazz!$B14</f>
        <v>Jazz</v>
      </c>
      <c r="C14" s="161">
        <f>Jazz!$C14</f>
        <v>69</v>
      </c>
      <c r="D14" s="67">
        <f aca="true" t="shared" si="0" ref="D14:D26">650/(625+C14)</f>
        <v>0.9365994236311239</v>
      </c>
      <c r="E14" s="68">
        <f aca="true" t="shared" si="1" ref="E14:L17">ABS((E$12*$D$23/$D14)*($D14/$D$23)-(E$12*$D$23/$D14))</f>
        <v>3.5244755244755197</v>
      </c>
      <c r="F14" s="68">
        <f t="shared" si="1"/>
        <v>8.8111888111888</v>
      </c>
      <c r="G14" s="68">
        <f t="shared" si="1"/>
        <v>17.6223776223776</v>
      </c>
      <c r="H14" s="68">
        <f t="shared" si="1"/>
        <v>35.2447552447552</v>
      </c>
      <c r="I14" s="68">
        <f t="shared" si="1"/>
        <v>52.867132867132796</v>
      </c>
      <c r="J14" s="68">
        <f t="shared" si="1"/>
        <v>70.4895104895104</v>
      </c>
      <c r="K14" s="68">
        <f t="shared" si="1"/>
        <v>88.11188811188822</v>
      </c>
      <c r="L14" s="201">
        <f t="shared" si="1"/>
        <v>105.73426573426559</v>
      </c>
    </row>
    <row r="15" spans="2:12" ht="15" customHeight="1">
      <c r="B15" s="204" t="str">
        <f>Jazz!$B15</f>
        <v>Code Blue</v>
      </c>
      <c r="C15" s="161">
        <f>Jazz!C15</f>
        <v>72</v>
      </c>
      <c r="D15" s="67">
        <f t="shared" si="0"/>
        <v>0.9325681492109039</v>
      </c>
      <c r="E15" s="68">
        <f t="shared" si="1"/>
        <v>3.020979020979027</v>
      </c>
      <c r="F15" s="68">
        <f t="shared" si="1"/>
        <v>7.552447552447575</v>
      </c>
      <c r="G15" s="68">
        <f t="shared" si="1"/>
        <v>15.10489510489515</v>
      </c>
      <c r="H15" s="68">
        <f t="shared" si="1"/>
        <v>30.2097902097903</v>
      </c>
      <c r="I15" s="68">
        <f t="shared" si="1"/>
        <v>45.31468531468545</v>
      </c>
      <c r="J15" s="68">
        <f t="shared" si="1"/>
        <v>60.4195804195806</v>
      </c>
      <c r="K15" s="68">
        <f t="shared" si="1"/>
        <v>75.52447552447575</v>
      </c>
      <c r="L15" s="201">
        <f t="shared" si="1"/>
        <v>90.6293706293709</v>
      </c>
    </row>
    <row r="16" spans="2:12" ht="15" customHeight="1">
      <c r="B16" s="204" t="str">
        <f>Jazz!$B16</f>
        <v>Stategem</v>
      </c>
      <c r="C16" s="161">
        <f>Jazz!C16</f>
        <v>72</v>
      </c>
      <c r="D16" s="67">
        <f t="shared" si="0"/>
        <v>0.9325681492109039</v>
      </c>
      <c r="E16" s="68">
        <f t="shared" si="1"/>
        <v>3.020979020979027</v>
      </c>
      <c r="F16" s="68">
        <f t="shared" si="1"/>
        <v>7.552447552447575</v>
      </c>
      <c r="G16" s="68">
        <f t="shared" si="1"/>
        <v>15.10489510489515</v>
      </c>
      <c r="H16" s="68">
        <f t="shared" si="1"/>
        <v>30.2097902097903</v>
      </c>
      <c r="I16" s="68">
        <f t="shared" si="1"/>
        <v>45.31468531468545</v>
      </c>
      <c r="J16" s="68">
        <f t="shared" si="1"/>
        <v>60.4195804195806</v>
      </c>
      <c r="K16" s="68">
        <f t="shared" si="1"/>
        <v>75.52447552447575</v>
      </c>
      <c r="L16" s="201">
        <f t="shared" si="1"/>
        <v>90.6293706293709</v>
      </c>
    </row>
    <row r="17" spans="2:12" ht="15" customHeight="1">
      <c r="B17" s="204" t="str">
        <f>Jazz!$B17</f>
        <v>Impulse</v>
      </c>
      <c r="C17" s="161">
        <f>Jazz!C17</f>
        <v>72</v>
      </c>
      <c r="D17" s="67">
        <f t="shared" si="0"/>
        <v>0.9325681492109039</v>
      </c>
      <c r="E17" s="68">
        <f t="shared" si="1"/>
        <v>3.020979020979027</v>
      </c>
      <c r="F17" s="68">
        <f t="shared" si="1"/>
        <v>7.552447552447575</v>
      </c>
      <c r="G17" s="68">
        <f t="shared" si="1"/>
        <v>15.10489510489515</v>
      </c>
      <c r="H17" s="68">
        <f t="shared" si="1"/>
        <v>30.2097902097903</v>
      </c>
      <c r="I17" s="68">
        <f t="shared" si="1"/>
        <v>45.31468531468545</v>
      </c>
      <c r="J17" s="68">
        <f t="shared" si="1"/>
        <v>60.4195804195806</v>
      </c>
      <c r="K17" s="68">
        <f t="shared" si="1"/>
        <v>75.52447552447575</v>
      </c>
      <c r="L17" s="201">
        <f t="shared" si="1"/>
        <v>90.6293706293709</v>
      </c>
    </row>
    <row r="18" spans="2:12" ht="15" customHeight="1">
      <c r="B18" s="204" t="str">
        <f>Jazz!$B18</f>
        <v>Brown Sugar</v>
      </c>
      <c r="C18" s="161">
        <f>Jazz!C18</f>
        <v>72</v>
      </c>
      <c r="D18" s="67">
        <f t="shared" si="0"/>
        <v>0.9325681492109039</v>
      </c>
      <c r="E18" s="68">
        <f aca="true" t="shared" si="2" ref="E18:F23">ABS((E$12*$D$23/$D18)*($D18/$D$23)-(E$12*$D$23/$D18))</f>
        <v>3.020979020979027</v>
      </c>
      <c r="F18" s="68">
        <f t="shared" si="2"/>
        <v>7.552447552447575</v>
      </c>
      <c r="G18" s="68">
        <f aca="true" t="shared" si="3" ref="G18:L22">ABS((G$12*$D$23/$D18)*($D18/$D$23)-(G$12*$D$23/$D18))</f>
        <v>15.10489510489515</v>
      </c>
      <c r="H18" s="68">
        <f t="shared" si="3"/>
        <v>30.2097902097903</v>
      </c>
      <c r="I18" s="68">
        <f t="shared" si="3"/>
        <v>45.31468531468545</v>
      </c>
      <c r="J18" s="68">
        <f t="shared" si="3"/>
        <v>60.4195804195806</v>
      </c>
      <c r="K18" s="68">
        <f t="shared" si="3"/>
        <v>75.52447552447575</v>
      </c>
      <c r="L18" s="201">
        <f t="shared" si="3"/>
        <v>90.6293706293709</v>
      </c>
    </row>
    <row r="19" spans="2:15" ht="15" customHeight="1">
      <c r="B19" s="204" t="str">
        <f>Jazz!$B19</f>
        <v>Rival</v>
      </c>
      <c r="C19" s="161">
        <f>Jazz!C19</f>
        <v>72</v>
      </c>
      <c r="D19" s="67">
        <f t="shared" si="0"/>
        <v>0.9325681492109039</v>
      </c>
      <c r="E19" s="68">
        <f t="shared" si="2"/>
        <v>3.020979020979027</v>
      </c>
      <c r="F19" s="68">
        <f t="shared" si="2"/>
        <v>7.552447552447575</v>
      </c>
      <c r="G19" s="68">
        <f t="shared" si="3"/>
        <v>15.10489510489515</v>
      </c>
      <c r="H19" s="68">
        <f t="shared" si="3"/>
        <v>30.2097902097903</v>
      </c>
      <c r="I19" s="68">
        <f t="shared" si="3"/>
        <v>45.31468531468545</v>
      </c>
      <c r="J19" s="68">
        <f t="shared" si="3"/>
        <v>60.4195804195806</v>
      </c>
      <c r="K19" s="68">
        <f t="shared" si="3"/>
        <v>75.52447552447575</v>
      </c>
      <c r="L19" s="201">
        <f t="shared" si="3"/>
        <v>90.6293706293709</v>
      </c>
      <c r="O19" s="60" t="s">
        <v>1</v>
      </c>
    </row>
    <row r="20" spans="2:12" ht="15" customHeight="1">
      <c r="B20" s="204" t="str">
        <f>Jazz!$B20</f>
        <v>C&amp;Ceann Saile</v>
      </c>
      <c r="C20" s="161">
        <f>Jazz!C20</f>
        <v>75</v>
      </c>
      <c r="D20" s="67">
        <f t="shared" si="0"/>
        <v>0.9285714285714286</v>
      </c>
      <c r="E20" s="68">
        <f t="shared" si="2"/>
        <v>2.5174825174825344</v>
      </c>
      <c r="F20" s="68">
        <f t="shared" si="2"/>
        <v>6.29370629370635</v>
      </c>
      <c r="G20" s="68">
        <f t="shared" si="3"/>
        <v>12.5874125874127</v>
      </c>
      <c r="H20" s="68">
        <f t="shared" si="3"/>
        <v>25.1748251748254</v>
      </c>
      <c r="I20" s="68">
        <f t="shared" si="3"/>
        <v>37.7622377622381</v>
      </c>
      <c r="J20" s="68">
        <f t="shared" si="3"/>
        <v>50.3496503496508</v>
      </c>
      <c r="K20" s="68">
        <f t="shared" si="3"/>
        <v>62.937062937063274</v>
      </c>
      <c r="L20" s="201">
        <f t="shared" si="3"/>
        <v>75.5244755244762</v>
      </c>
    </row>
    <row r="21" spans="2:12" ht="15" customHeight="1">
      <c r="B21" s="204" t="str">
        <f>Jazz!$B$21</f>
        <v>Hurrah</v>
      </c>
      <c r="C21" s="161">
        <f>Jazz!$C$21</f>
        <v>78</v>
      </c>
      <c r="D21" s="67">
        <f t="shared" si="0"/>
        <v>0.9246088193456614</v>
      </c>
      <c r="E21" s="68">
        <f t="shared" si="2"/>
        <v>2.0139860139860275</v>
      </c>
      <c r="F21" s="68">
        <f t="shared" si="2"/>
        <v>5.034965034965069</v>
      </c>
      <c r="G21" s="68">
        <f t="shared" si="3"/>
        <v>10.069930069930138</v>
      </c>
      <c r="H21" s="68">
        <f t="shared" si="3"/>
        <v>20.139860139860275</v>
      </c>
      <c r="I21" s="68">
        <f t="shared" si="3"/>
        <v>30.2097902097903</v>
      </c>
      <c r="J21" s="68">
        <f t="shared" si="3"/>
        <v>40.27972027972055</v>
      </c>
      <c r="K21" s="68">
        <f t="shared" si="3"/>
        <v>50.34965034965035</v>
      </c>
      <c r="L21" s="201">
        <f t="shared" si="3"/>
        <v>60.4195804195806</v>
      </c>
    </row>
    <row r="22" spans="2:12" ht="15" customHeight="1" thickBot="1">
      <c r="B22" s="264" t="str">
        <f>Jazz!B22</f>
        <v>Legacy</v>
      </c>
      <c r="C22" s="237">
        <f>Jazz!C22</f>
        <v>78</v>
      </c>
      <c r="D22" s="234">
        <f t="shared" si="0"/>
        <v>0.9246088193456614</v>
      </c>
      <c r="E22" s="68">
        <f t="shared" si="2"/>
        <v>2.0139860139860275</v>
      </c>
      <c r="F22" s="68">
        <f t="shared" si="2"/>
        <v>5.034965034965069</v>
      </c>
      <c r="G22" s="68">
        <f t="shared" si="3"/>
        <v>10.069930069930138</v>
      </c>
      <c r="H22" s="68">
        <f t="shared" si="3"/>
        <v>20.139860139860275</v>
      </c>
      <c r="I22" s="68">
        <f t="shared" si="3"/>
        <v>30.2097902097903</v>
      </c>
      <c r="J22" s="68">
        <f t="shared" si="3"/>
        <v>40.27972027972055</v>
      </c>
      <c r="K22" s="68">
        <f t="shared" si="3"/>
        <v>50.34965034965035</v>
      </c>
      <c r="L22" s="201">
        <f t="shared" si="3"/>
        <v>60.4195804195806</v>
      </c>
    </row>
    <row r="23" spans="2:12" ht="12.75" customHeight="1" thickBot="1">
      <c r="B23" s="202" t="str">
        <f>Jazz!B23</f>
        <v>Whoa Nellie</v>
      </c>
      <c r="C23" s="222">
        <f>Jazz!C23</f>
        <v>90</v>
      </c>
      <c r="D23" s="234">
        <f t="shared" si="0"/>
        <v>0.9090909090909091</v>
      </c>
      <c r="E23" s="164">
        <f t="shared" si="2"/>
        <v>0</v>
      </c>
      <c r="F23" s="164">
        <f t="shared" si="2"/>
        <v>0</v>
      </c>
      <c r="G23" s="164">
        <f aca="true" t="shared" si="4" ref="G23:L23">ABS((G$12*$D$23/$D23)*($D23/$D$23)-(G$12*$D$23/$D23))</f>
        <v>0</v>
      </c>
      <c r="H23" s="164">
        <f t="shared" si="4"/>
        <v>0</v>
      </c>
      <c r="I23" s="164">
        <f t="shared" si="4"/>
        <v>0</v>
      </c>
      <c r="J23" s="164">
        <f t="shared" si="4"/>
        <v>0</v>
      </c>
      <c r="K23" s="164">
        <f t="shared" si="4"/>
        <v>0</v>
      </c>
      <c r="L23" s="265">
        <f t="shared" si="4"/>
        <v>0</v>
      </c>
    </row>
    <row r="24" spans="2:12" ht="12.75" customHeight="1">
      <c r="B24" s="266"/>
      <c r="C24" s="141">
        <v>0</v>
      </c>
      <c r="D24" s="159">
        <f t="shared" si="0"/>
        <v>1.04</v>
      </c>
      <c r="E24" s="68"/>
      <c r="F24" s="68"/>
      <c r="G24" s="68"/>
      <c r="H24" s="68"/>
      <c r="I24" s="68"/>
      <c r="J24" s="68"/>
      <c r="K24" s="68"/>
      <c r="L24" s="201"/>
    </row>
    <row r="25" spans="2:12" ht="12.75" customHeight="1">
      <c r="B25" s="204"/>
      <c r="C25" s="142">
        <v>0</v>
      </c>
      <c r="D25" s="103">
        <f t="shared" si="0"/>
        <v>1.04</v>
      </c>
      <c r="E25" s="68"/>
      <c r="F25" s="68"/>
      <c r="G25" s="68"/>
      <c r="H25" s="68"/>
      <c r="I25" s="68"/>
      <c r="J25" s="68"/>
      <c r="K25" s="68"/>
      <c r="L25" s="201"/>
    </row>
    <row r="26" spans="2:12" ht="12.75" customHeight="1">
      <c r="B26" s="204"/>
      <c r="C26" s="142">
        <v>0</v>
      </c>
      <c r="D26" s="103">
        <f t="shared" si="0"/>
        <v>1.04</v>
      </c>
      <c r="E26" s="68"/>
      <c r="F26" s="68"/>
      <c r="G26" s="68"/>
      <c r="H26" s="68"/>
      <c r="I26" s="68"/>
      <c r="J26" s="68"/>
      <c r="K26" s="68"/>
      <c r="L26" s="201"/>
    </row>
    <row r="27" spans="2:14" ht="12.75" customHeight="1" hidden="1">
      <c r="B27" s="204" t="s">
        <v>1</v>
      </c>
      <c r="C27" s="133"/>
      <c r="D27" s="67">
        <v>0</v>
      </c>
      <c r="E27" s="71"/>
      <c r="F27" s="71"/>
      <c r="G27" s="68" t="e">
        <f aca="true" t="shared" si="5" ref="G27:L27">ABS((G$12*$D$18/$D27)*($D27/$D$18)-(G$12*$D$18/$D27))</f>
        <v>#DIV/0!</v>
      </c>
      <c r="H27" s="68" t="e">
        <f t="shared" si="5"/>
        <v>#DIV/0!</v>
      </c>
      <c r="I27" s="68" t="e">
        <f t="shared" si="5"/>
        <v>#DIV/0!</v>
      </c>
      <c r="J27" s="68" t="e">
        <f t="shared" si="5"/>
        <v>#DIV/0!</v>
      </c>
      <c r="K27" s="68" t="e">
        <f t="shared" si="5"/>
        <v>#DIV/0!</v>
      </c>
      <c r="L27" s="201" t="e">
        <f t="shared" si="5"/>
        <v>#DIV/0!</v>
      </c>
      <c r="N27" s="70"/>
    </row>
    <row r="28" spans="2:14" ht="12.75" customHeight="1" hidden="1">
      <c r="B28" s="198"/>
      <c r="C28" s="84"/>
      <c r="D28" s="71"/>
      <c r="E28" s="71"/>
      <c r="F28" s="71"/>
      <c r="G28" s="68"/>
      <c r="H28" s="68"/>
      <c r="I28" s="68"/>
      <c r="J28" s="68"/>
      <c r="K28" s="68"/>
      <c r="L28" s="201"/>
      <c r="N28" s="70"/>
    </row>
    <row r="29" spans="2:14" ht="12.75" customHeight="1" hidden="1">
      <c r="B29" s="205"/>
      <c r="C29" s="134"/>
      <c r="D29" s="73">
        <v>0</v>
      </c>
      <c r="E29" s="71"/>
      <c r="F29" s="71"/>
      <c r="G29" s="74" t="e">
        <f aca="true" t="shared" si="6" ref="G29:L29">ABS((G$12*$D$29/$D29)*($D29/$D$29)-(G$12*$D$29/$D29))</f>
        <v>#DIV/0!</v>
      </c>
      <c r="H29" s="68" t="e">
        <f t="shared" si="6"/>
        <v>#DIV/0!</v>
      </c>
      <c r="I29" s="68" t="e">
        <f t="shared" si="6"/>
        <v>#DIV/0!</v>
      </c>
      <c r="J29" s="68" t="e">
        <f t="shared" si="6"/>
        <v>#DIV/0!</v>
      </c>
      <c r="K29" s="68" t="e">
        <f t="shared" si="6"/>
        <v>#DIV/0!</v>
      </c>
      <c r="L29" s="201" t="e">
        <f t="shared" si="6"/>
        <v>#DIV/0!</v>
      </c>
      <c r="N29" s="53"/>
    </row>
    <row r="30" spans="2:16" ht="12.75" customHeight="1" hidden="1">
      <c r="B30" s="198"/>
      <c r="C30" s="84"/>
      <c r="D30" s="73">
        <v>0</v>
      </c>
      <c r="E30" s="71"/>
      <c r="F30" s="71"/>
      <c r="G30" s="68"/>
      <c r="H30" s="68"/>
      <c r="I30" s="68"/>
      <c r="J30" s="68"/>
      <c r="K30" s="68"/>
      <c r="L30" s="201"/>
      <c r="N30" s="70"/>
      <c r="P30" s="60" t="s">
        <v>1</v>
      </c>
    </row>
    <row r="31" spans="2:14" ht="12.75" customHeight="1" hidden="1">
      <c r="B31" s="204"/>
      <c r="C31" s="133"/>
      <c r="D31" s="73">
        <v>0</v>
      </c>
      <c r="E31" s="71"/>
      <c r="F31" s="71"/>
      <c r="G31" s="68" t="e">
        <f aca="true" t="shared" si="7" ref="G31:L42">ABS((G$12*$D$29/$D31)*($D31/$D$29)-(G$12*$D$29/$D31))</f>
        <v>#DIV/0!</v>
      </c>
      <c r="H31" s="68" t="e">
        <f t="shared" si="7"/>
        <v>#DIV/0!</v>
      </c>
      <c r="I31" s="68" t="e">
        <f t="shared" si="7"/>
        <v>#DIV/0!</v>
      </c>
      <c r="J31" s="68" t="e">
        <f t="shared" si="7"/>
        <v>#DIV/0!</v>
      </c>
      <c r="K31" s="68" t="e">
        <f t="shared" si="7"/>
        <v>#DIV/0!</v>
      </c>
      <c r="L31" s="201" t="e">
        <f t="shared" si="7"/>
        <v>#DIV/0!</v>
      </c>
      <c r="N31" s="53"/>
    </row>
    <row r="32" spans="2:14" ht="12.75" customHeight="1" hidden="1">
      <c r="B32" s="204"/>
      <c r="C32" s="133"/>
      <c r="D32" s="73">
        <v>0</v>
      </c>
      <c r="E32" s="71"/>
      <c r="F32" s="71"/>
      <c r="G32" s="68" t="e">
        <f t="shared" si="7"/>
        <v>#DIV/0!</v>
      </c>
      <c r="H32" s="68" t="e">
        <f t="shared" si="7"/>
        <v>#DIV/0!</v>
      </c>
      <c r="I32" s="68" t="e">
        <f t="shared" si="7"/>
        <v>#DIV/0!</v>
      </c>
      <c r="J32" s="68" t="e">
        <f t="shared" si="7"/>
        <v>#DIV/0!</v>
      </c>
      <c r="K32" s="68" t="e">
        <f t="shared" si="7"/>
        <v>#DIV/0!</v>
      </c>
      <c r="L32" s="201" t="e">
        <f t="shared" si="7"/>
        <v>#DIV/0!</v>
      </c>
      <c r="N32" s="53"/>
    </row>
    <row r="33" spans="2:14" ht="12.75" customHeight="1" hidden="1">
      <c r="B33" s="204"/>
      <c r="C33" s="133"/>
      <c r="D33" s="73">
        <v>0</v>
      </c>
      <c r="E33" s="71"/>
      <c r="F33" s="71"/>
      <c r="G33" s="68" t="e">
        <f t="shared" si="7"/>
        <v>#DIV/0!</v>
      </c>
      <c r="H33" s="68" t="e">
        <f t="shared" si="7"/>
        <v>#DIV/0!</v>
      </c>
      <c r="I33" s="68" t="e">
        <f t="shared" si="7"/>
        <v>#DIV/0!</v>
      </c>
      <c r="J33" s="68" t="e">
        <f t="shared" si="7"/>
        <v>#DIV/0!</v>
      </c>
      <c r="K33" s="68" t="e">
        <f t="shared" si="7"/>
        <v>#DIV/0!</v>
      </c>
      <c r="L33" s="201" t="e">
        <f t="shared" si="7"/>
        <v>#DIV/0!</v>
      </c>
      <c r="N33" s="53"/>
    </row>
    <row r="34" spans="2:17" ht="12.75" customHeight="1" hidden="1">
      <c r="B34" s="204"/>
      <c r="C34" s="133"/>
      <c r="D34" s="73">
        <v>0</v>
      </c>
      <c r="E34" s="71"/>
      <c r="F34" s="71"/>
      <c r="G34" s="68" t="e">
        <f t="shared" si="7"/>
        <v>#DIV/0!</v>
      </c>
      <c r="H34" s="68" t="e">
        <f t="shared" si="7"/>
        <v>#DIV/0!</v>
      </c>
      <c r="I34" s="68" t="e">
        <f t="shared" si="7"/>
        <v>#DIV/0!</v>
      </c>
      <c r="J34" s="68" t="e">
        <f t="shared" si="7"/>
        <v>#DIV/0!</v>
      </c>
      <c r="K34" s="68" t="e">
        <f t="shared" si="7"/>
        <v>#DIV/0!</v>
      </c>
      <c r="L34" s="201" t="e">
        <f t="shared" si="7"/>
        <v>#DIV/0!</v>
      </c>
      <c r="N34" s="53"/>
      <c r="Q34" s="60" t="s">
        <v>1</v>
      </c>
    </row>
    <row r="35" spans="2:14" ht="12.75" customHeight="1" hidden="1">
      <c r="B35" s="204"/>
      <c r="C35" s="133"/>
      <c r="D35" s="73">
        <v>0</v>
      </c>
      <c r="E35" s="71"/>
      <c r="F35" s="71"/>
      <c r="G35" s="68" t="e">
        <f t="shared" si="7"/>
        <v>#DIV/0!</v>
      </c>
      <c r="H35" s="68" t="e">
        <f t="shared" si="7"/>
        <v>#DIV/0!</v>
      </c>
      <c r="I35" s="68" t="e">
        <f t="shared" si="7"/>
        <v>#DIV/0!</v>
      </c>
      <c r="J35" s="68" t="e">
        <f t="shared" si="7"/>
        <v>#DIV/0!</v>
      </c>
      <c r="K35" s="68" t="e">
        <f t="shared" si="7"/>
        <v>#DIV/0!</v>
      </c>
      <c r="L35" s="201" t="e">
        <f t="shared" si="7"/>
        <v>#DIV/0!</v>
      </c>
      <c r="N35" s="53"/>
    </row>
    <row r="36" spans="2:17" ht="12.75" customHeight="1" hidden="1">
      <c r="B36" s="204"/>
      <c r="C36" s="133"/>
      <c r="D36" s="73">
        <v>0</v>
      </c>
      <c r="E36" s="71"/>
      <c r="F36" s="71"/>
      <c r="G36" s="68" t="e">
        <f t="shared" si="7"/>
        <v>#DIV/0!</v>
      </c>
      <c r="H36" s="68" t="e">
        <f t="shared" si="7"/>
        <v>#DIV/0!</v>
      </c>
      <c r="I36" s="68" t="e">
        <f t="shared" si="7"/>
        <v>#DIV/0!</v>
      </c>
      <c r="J36" s="68" t="e">
        <f t="shared" si="7"/>
        <v>#DIV/0!</v>
      </c>
      <c r="K36" s="68" t="e">
        <f t="shared" si="7"/>
        <v>#DIV/0!</v>
      </c>
      <c r="L36" s="201" t="e">
        <f t="shared" si="7"/>
        <v>#DIV/0!</v>
      </c>
      <c r="N36" s="53"/>
      <c r="P36" s="60" t="s">
        <v>1</v>
      </c>
      <c r="Q36" s="60" t="s">
        <v>1</v>
      </c>
    </row>
    <row r="37" spans="2:14" ht="12.75" customHeight="1" hidden="1">
      <c r="B37" s="204"/>
      <c r="C37" s="133"/>
      <c r="D37" s="73">
        <v>0</v>
      </c>
      <c r="E37" s="71"/>
      <c r="F37" s="71"/>
      <c r="G37" s="68" t="e">
        <f t="shared" si="7"/>
        <v>#DIV/0!</v>
      </c>
      <c r="H37" s="68" t="e">
        <f t="shared" si="7"/>
        <v>#DIV/0!</v>
      </c>
      <c r="I37" s="68" t="e">
        <f t="shared" si="7"/>
        <v>#DIV/0!</v>
      </c>
      <c r="J37" s="68" t="e">
        <f t="shared" si="7"/>
        <v>#DIV/0!</v>
      </c>
      <c r="K37" s="68" t="e">
        <f t="shared" si="7"/>
        <v>#DIV/0!</v>
      </c>
      <c r="L37" s="201" t="e">
        <f t="shared" si="7"/>
        <v>#DIV/0!</v>
      </c>
      <c r="N37" s="53"/>
    </row>
    <row r="38" spans="2:14" ht="12.75" customHeight="1" hidden="1">
      <c r="B38" s="204"/>
      <c r="C38" s="133"/>
      <c r="D38" s="73">
        <v>0</v>
      </c>
      <c r="E38" s="71"/>
      <c r="F38" s="71"/>
      <c r="G38" s="68" t="e">
        <f t="shared" si="7"/>
        <v>#DIV/0!</v>
      </c>
      <c r="H38" s="68" t="e">
        <f t="shared" si="7"/>
        <v>#DIV/0!</v>
      </c>
      <c r="I38" s="68" t="e">
        <f t="shared" si="7"/>
        <v>#DIV/0!</v>
      </c>
      <c r="J38" s="68" t="e">
        <f t="shared" si="7"/>
        <v>#DIV/0!</v>
      </c>
      <c r="K38" s="68" t="e">
        <f t="shared" si="7"/>
        <v>#DIV/0!</v>
      </c>
      <c r="L38" s="201" t="e">
        <f t="shared" si="7"/>
        <v>#DIV/0!</v>
      </c>
      <c r="N38" s="53"/>
    </row>
    <row r="39" spans="2:14" ht="12.75" customHeight="1" hidden="1">
      <c r="B39" s="204" t="s">
        <v>1</v>
      </c>
      <c r="C39" s="133"/>
      <c r="D39" s="73">
        <v>0</v>
      </c>
      <c r="E39" s="71"/>
      <c r="F39" s="71"/>
      <c r="G39" s="68" t="e">
        <f t="shared" si="7"/>
        <v>#DIV/0!</v>
      </c>
      <c r="H39" s="68" t="e">
        <f t="shared" si="7"/>
        <v>#DIV/0!</v>
      </c>
      <c r="I39" s="68" t="e">
        <f t="shared" si="7"/>
        <v>#DIV/0!</v>
      </c>
      <c r="J39" s="68" t="e">
        <f t="shared" si="7"/>
        <v>#DIV/0!</v>
      </c>
      <c r="K39" s="68" t="e">
        <f t="shared" si="7"/>
        <v>#DIV/0!</v>
      </c>
      <c r="L39" s="201" t="e">
        <f t="shared" si="7"/>
        <v>#DIV/0!</v>
      </c>
      <c r="N39" s="70"/>
    </row>
    <row r="40" spans="2:12" ht="12.75" customHeight="1" hidden="1">
      <c r="B40" s="204" t="s">
        <v>1</v>
      </c>
      <c r="C40" s="133"/>
      <c r="D40" s="73">
        <v>0</v>
      </c>
      <c r="E40" s="71"/>
      <c r="F40" s="71"/>
      <c r="G40" s="68" t="e">
        <f t="shared" si="7"/>
        <v>#DIV/0!</v>
      </c>
      <c r="H40" s="68" t="e">
        <f t="shared" si="7"/>
        <v>#DIV/0!</v>
      </c>
      <c r="I40" s="68" t="e">
        <f t="shared" si="7"/>
        <v>#DIV/0!</v>
      </c>
      <c r="J40" s="68" t="e">
        <f t="shared" si="7"/>
        <v>#DIV/0!</v>
      </c>
      <c r="K40" s="68" t="e">
        <f t="shared" si="7"/>
        <v>#DIV/0!</v>
      </c>
      <c r="L40" s="201" t="e">
        <f t="shared" si="7"/>
        <v>#DIV/0!</v>
      </c>
    </row>
    <row r="41" spans="2:12" ht="12.75" customHeight="1" hidden="1">
      <c r="B41" s="204" t="s">
        <v>1</v>
      </c>
      <c r="C41" s="133"/>
      <c r="D41" s="73">
        <v>0</v>
      </c>
      <c r="E41" s="71"/>
      <c r="F41" s="71"/>
      <c r="G41" s="68" t="e">
        <f t="shared" si="7"/>
        <v>#DIV/0!</v>
      </c>
      <c r="H41" s="68" t="e">
        <f t="shared" si="7"/>
        <v>#DIV/0!</v>
      </c>
      <c r="I41" s="68" t="e">
        <f t="shared" si="7"/>
        <v>#DIV/0!</v>
      </c>
      <c r="J41" s="68" t="e">
        <f t="shared" si="7"/>
        <v>#DIV/0!</v>
      </c>
      <c r="K41" s="68" t="e">
        <f t="shared" si="7"/>
        <v>#DIV/0!</v>
      </c>
      <c r="L41" s="201" t="e">
        <f t="shared" si="7"/>
        <v>#DIV/0!</v>
      </c>
    </row>
    <row r="42" spans="2:12" ht="12.75" customHeight="1" hidden="1">
      <c r="B42" s="204" t="s">
        <v>1</v>
      </c>
      <c r="C42" s="133"/>
      <c r="D42" s="73">
        <v>0</v>
      </c>
      <c r="E42" s="71"/>
      <c r="F42" s="71"/>
      <c r="G42" s="68" t="e">
        <f t="shared" si="7"/>
        <v>#DIV/0!</v>
      </c>
      <c r="H42" s="68" t="e">
        <f t="shared" si="7"/>
        <v>#DIV/0!</v>
      </c>
      <c r="I42" s="68" t="e">
        <f t="shared" si="7"/>
        <v>#DIV/0!</v>
      </c>
      <c r="J42" s="68" t="e">
        <f t="shared" si="7"/>
        <v>#DIV/0!</v>
      </c>
      <c r="K42" s="68" t="e">
        <f t="shared" si="7"/>
        <v>#DIV/0!</v>
      </c>
      <c r="L42" s="201" t="e">
        <f t="shared" si="7"/>
        <v>#DIV/0!</v>
      </c>
    </row>
    <row r="43" spans="2:12" ht="12.75" customHeight="1" thickBot="1">
      <c r="B43" s="206" t="s">
        <v>1</v>
      </c>
      <c r="C43" s="207"/>
      <c r="D43" s="267"/>
      <c r="E43" s="221"/>
      <c r="F43" s="221"/>
      <c r="G43" s="209" t="s">
        <v>5</v>
      </c>
      <c r="H43" s="209" t="s">
        <v>1</v>
      </c>
      <c r="I43" s="209" t="s">
        <v>1</v>
      </c>
      <c r="J43" s="209" t="s">
        <v>1</v>
      </c>
      <c r="K43" s="209" t="s">
        <v>1</v>
      </c>
      <c r="L43" s="210" t="s">
        <v>1</v>
      </c>
    </row>
    <row r="44" spans="4:12" ht="12.75" customHeight="1">
      <c r="D44" s="79"/>
      <c r="E44" s="79"/>
      <c r="F44" s="79"/>
      <c r="G44" s="79"/>
      <c r="H44" s="79"/>
      <c r="I44" s="79"/>
      <c r="J44" s="79"/>
      <c r="K44" s="79"/>
      <c r="L44" s="79"/>
    </row>
    <row r="45" spans="2:6" ht="12.75" customHeight="1">
      <c r="B45" s="9" t="s">
        <v>8</v>
      </c>
      <c r="C45" s="9"/>
      <c r="D45" s="9"/>
      <c r="E45" s="9"/>
      <c r="F45" s="9"/>
    </row>
    <row r="46" spans="4:12" ht="12.75" customHeight="1" thickBot="1">
      <c r="D46" s="79"/>
      <c r="E46" s="79"/>
      <c r="F46" s="79"/>
      <c r="G46" s="79"/>
      <c r="H46" s="79"/>
      <c r="I46" s="79"/>
      <c r="J46" s="79"/>
      <c r="K46" s="79"/>
      <c r="L46" s="79"/>
    </row>
    <row r="47" spans="2:12" ht="15" customHeight="1" thickBot="1" thickTop="1">
      <c r="B47" s="80" t="str">
        <f>+B11</f>
        <v>Yacht Name</v>
      </c>
      <c r="C47" s="136"/>
      <c r="D47" s="81" t="str">
        <f aca="true" t="shared" si="8" ref="D47:L47">+D11</f>
        <v>TCC</v>
      </c>
      <c r="E47" s="82" t="str">
        <f>+E11</f>
        <v>2 min</v>
      </c>
      <c r="F47" s="82" t="str">
        <f t="shared" si="8"/>
        <v>5 min</v>
      </c>
      <c r="G47" s="82" t="str">
        <f t="shared" si="8"/>
        <v>10 min</v>
      </c>
      <c r="H47" s="82" t="str">
        <f t="shared" si="8"/>
        <v>20 min</v>
      </c>
      <c r="I47" s="82" t="str">
        <f t="shared" si="8"/>
        <v>30 min</v>
      </c>
      <c r="J47" s="82" t="str">
        <f t="shared" si="8"/>
        <v>40 min</v>
      </c>
      <c r="K47" s="82" t="str">
        <f t="shared" si="8"/>
        <v>50 min</v>
      </c>
      <c r="L47" s="83" t="str">
        <f t="shared" si="8"/>
        <v>60 min</v>
      </c>
    </row>
    <row r="48" spans="2:12" ht="15" customHeight="1">
      <c r="B48" s="63"/>
      <c r="C48" s="84"/>
      <c r="D48" s="84"/>
      <c r="E48" s="84"/>
      <c r="F48" s="84"/>
      <c r="G48" s="84"/>
      <c r="H48" s="84"/>
      <c r="I48" s="84"/>
      <c r="J48" s="84"/>
      <c r="K48" s="84"/>
      <c r="L48" s="85"/>
    </row>
    <row r="49" spans="2:12" s="139" customFormat="1" ht="15" customHeight="1">
      <c r="B49" s="88" t="str">
        <f aca="true" t="shared" si="9" ref="B49:B62">+B14</f>
        <v>Jazz</v>
      </c>
      <c r="D49" s="89">
        <f aca="true" t="shared" si="10" ref="D49:D62">+D14</f>
        <v>0.9365994236311239</v>
      </c>
      <c r="E49" s="235" t="str">
        <f aca="true" t="shared" si="11" ref="E49:E61">TEXT(INT((E14/60)),"00")&amp;":"&amp;TEXT(MOD((E14/60)*60,60),"00")</f>
        <v>00:04</v>
      </c>
      <c r="F49" s="235" t="str">
        <f aca="true" t="shared" si="12" ref="F49:L61">TEXT(INT((F14/60)),"00")&amp;":"&amp;TEXT(MOD((F14/60)*60,60),"00")</f>
        <v>00:09</v>
      </c>
      <c r="G49" s="173" t="str">
        <f t="shared" si="12"/>
        <v>00:18</v>
      </c>
      <c r="H49" s="173" t="str">
        <f t="shared" si="12"/>
        <v>00:35</v>
      </c>
      <c r="I49" s="173" t="str">
        <f t="shared" si="12"/>
        <v>00:53</v>
      </c>
      <c r="J49" s="173" t="str">
        <f t="shared" si="12"/>
        <v>01:10</v>
      </c>
      <c r="K49" s="173" t="str">
        <f t="shared" si="12"/>
        <v>01:28</v>
      </c>
      <c r="L49" s="174" t="str">
        <f t="shared" si="12"/>
        <v>01:46</v>
      </c>
    </row>
    <row r="50" spans="2:12" s="193" customFormat="1" ht="15" customHeight="1">
      <c r="B50" s="88" t="str">
        <f t="shared" si="9"/>
        <v>Code Blue</v>
      </c>
      <c r="C50" s="139"/>
      <c r="D50" s="89">
        <f t="shared" si="10"/>
        <v>0.9325681492109039</v>
      </c>
      <c r="E50" s="235" t="str">
        <f t="shared" si="11"/>
        <v>00:03</v>
      </c>
      <c r="F50" s="235" t="str">
        <f t="shared" si="12"/>
        <v>00:08</v>
      </c>
      <c r="G50" s="173" t="str">
        <f t="shared" si="12"/>
        <v>00:15</v>
      </c>
      <c r="H50" s="173" t="str">
        <f t="shared" si="12"/>
        <v>00:30</v>
      </c>
      <c r="I50" s="173" t="str">
        <f t="shared" si="12"/>
        <v>00:45</v>
      </c>
      <c r="J50" s="173" t="str">
        <f t="shared" si="12"/>
        <v>01:00</v>
      </c>
      <c r="K50" s="173" t="str">
        <f t="shared" si="12"/>
        <v>01:16</v>
      </c>
      <c r="L50" s="174" t="str">
        <f t="shared" si="12"/>
        <v>01:31</v>
      </c>
    </row>
    <row r="51" spans="2:12" s="193" customFormat="1" ht="15" customHeight="1">
      <c r="B51" s="88" t="str">
        <f t="shared" si="9"/>
        <v>Stategem</v>
      </c>
      <c r="C51" s="139"/>
      <c r="D51" s="89">
        <f t="shared" si="10"/>
        <v>0.9325681492109039</v>
      </c>
      <c r="E51" s="235" t="str">
        <f t="shared" si="11"/>
        <v>00:03</v>
      </c>
      <c r="F51" s="235" t="str">
        <f t="shared" si="12"/>
        <v>00:08</v>
      </c>
      <c r="G51" s="173" t="str">
        <f t="shared" si="12"/>
        <v>00:15</v>
      </c>
      <c r="H51" s="173" t="str">
        <f t="shared" si="12"/>
        <v>00:30</v>
      </c>
      <c r="I51" s="173" t="str">
        <f t="shared" si="12"/>
        <v>00:45</v>
      </c>
      <c r="J51" s="173" t="str">
        <f t="shared" si="12"/>
        <v>01:00</v>
      </c>
      <c r="K51" s="173" t="str">
        <f t="shared" si="12"/>
        <v>01:16</v>
      </c>
      <c r="L51" s="174" t="str">
        <f t="shared" si="12"/>
        <v>01:31</v>
      </c>
    </row>
    <row r="52" spans="2:12" s="193" customFormat="1" ht="15" customHeight="1">
      <c r="B52" s="165" t="str">
        <f t="shared" si="9"/>
        <v>Impulse</v>
      </c>
      <c r="D52" s="89">
        <f t="shared" si="10"/>
        <v>0.9325681492109039</v>
      </c>
      <c r="E52" s="235" t="str">
        <f t="shared" si="11"/>
        <v>00:03</v>
      </c>
      <c r="F52" s="235" t="str">
        <f t="shared" si="12"/>
        <v>00:08</v>
      </c>
      <c r="G52" s="183" t="str">
        <f t="shared" si="12"/>
        <v>00:15</v>
      </c>
      <c r="H52" s="183" t="str">
        <f t="shared" si="12"/>
        <v>00:30</v>
      </c>
      <c r="I52" s="183" t="str">
        <f t="shared" si="12"/>
        <v>00:45</v>
      </c>
      <c r="J52" s="183" t="str">
        <f t="shared" si="12"/>
        <v>01:00</v>
      </c>
      <c r="K52" s="183" t="str">
        <f t="shared" si="12"/>
        <v>01:16</v>
      </c>
      <c r="L52" s="184" t="str">
        <f t="shared" si="12"/>
        <v>01:31</v>
      </c>
    </row>
    <row r="53" spans="2:12" ht="15" customHeight="1">
      <c r="B53" s="165" t="str">
        <f t="shared" si="9"/>
        <v>Brown Sugar</v>
      </c>
      <c r="C53" s="166"/>
      <c r="D53" s="167">
        <f t="shared" si="10"/>
        <v>0.9325681492109039</v>
      </c>
      <c r="E53" s="182" t="str">
        <f t="shared" si="11"/>
        <v>00:03</v>
      </c>
      <c r="F53" s="182" t="str">
        <f t="shared" si="12"/>
        <v>00:08</v>
      </c>
      <c r="G53" s="182" t="str">
        <f t="shared" si="12"/>
        <v>00:15</v>
      </c>
      <c r="H53" s="183" t="str">
        <f t="shared" si="12"/>
        <v>00:30</v>
      </c>
      <c r="I53" s="183" t="str">
        <f t="shared" si="12"/>
        <v>00:45</v>
      </c>
      <c r="J53" s="183" t="str">
        <f t="shared" si="12"/>
        <v>01:00</v>
      </c>
      <c r="K53" s="183" t="str">
        <f t="shared" si="12"/>
        <v>01:16</v>
      </c>
      <c r="L53" s="184" t="str">
        <f t="shared" si="12"/>
        <v>01:31</v>
      </c>
    </row>
    <row r="54" spans="2:12" ht="15" customHeight="1">
      <c r="B54" s="88" t="str">
        <f t="shared" si="9"/>
        <v>Rival</v>
      </c>
      <c r="C54" s="139"/>
      <c r="D54" s="89">
        <f t="shared" si="10"/>
        <v>0.9325681492109039</v>
      </c>
      <c r="E54" s="175" t="str">
        <f t="shared" si="11"/>
        <v>00:03</v>
      </c>
      <c r="F54" s="175" t="str">
        <f t="shared" si="12"/>
        <v>00:08</v>
      </c>
      <c r="G54" s="175" t="str">
        <f t="shared" si="12"/>
        <v>00:15</v>
      </c>
      <c r="H54" s="173" t="str">
        <f t="shared" si="12"/>
        <v>00:30</v>
      </c>
      <c r="I54" s="173" t="str">
        <f t="shared" si="12"/>
        <v>00:45</v>
      </c>
      <c r="J54" s="173" t="str">
        <f t="shared" si="12"/>
        <v>01:00</v>
      </c>
      <c r="K54" s="173" t="str">
        <f t="shared" si="12"/>
        <v>01:16</v>
      </c>
      <c r="L54" s="174" t="str">
        <f t="shared" si="12"/>
        <v>01:31</v>
      </c>
    </row>
    <row r="55" spans="2:12" ht="15" customHeight="1">
      <c r="B55" s="239" t="str">
        <f t="shared" si="9"/>
        <v>C&amp;Ceann Saile</v>
      </c>
      <c r="C55" s="238"/>
      <c r="D55" s="241">
        <f t="shared" si="10"/>
        <v>0.9285714285714286</v>
      </c>
      <c r="E55" s="243" t="str">
        <f t="shared" si="11"/>
        <v>00:03</v>
      </c>
      <c r="F55" s="243" t="str">
        <f t="shared" si="12"/>
        <v>00:06</v>
      </c>
      <c r="G55" s="252" t="str">
        <f t="shared" si="12"/>
        <v>00:13</v>
      </c>
      <c r="H55" s="256" t="str">
        <f t="shared" si="12"/>
        <v>00:25</v>
      </c>
      <c r="I55" s="256" t="str">
        <f t="shared" si="12"/>
        <v>00:38</v>
      </c>
      <c r="J55" s="256" t="str">
        <f t="shared" si="12"/>
        <v>00:50</v>
      </c>
      <c r="K55" s="256" t="str">
        <f t="shared" si="12"/>
        <v>01:03</v>
      </c>
      <c r="L55" s="261" t="str">
        <f t="shared" si="12"/>
        <v>01:16</v>
      </c>
    </row>
    <row r="56" spans="2:12" ht="15" customHeight="1">
      <c r="B56" s="249" t="str">
        <f t="shared" si="9"/>
        <v>Hurrah</v>
      </c>
      <c r="C56" s="247"/>
      <c r="D56" s="245">
        <f t="shared" si="10"/>
        <v>0.9246088193456614</v>
      </c>
      <c r="E56" s="251" t="str">
        <f t="shared" si="11"/>
        <v>00:02</v>
      </c>
      <c r="F56" s="251" t="str">
        <f t="shared" si="12"/>
        <v>00:05</v>
      </c>
      <c r="G56" s="254" t="str">
        <f t="shared" si="12"/>
        <v>00:10</v>
      </c>
      <c r="H56" s="258" t="str">
        <f t="shared" si="12"/>
        <v>00:20</v>
      </c>
      <c r="I56" s="259" t="str">
        <f t="shared" si="12"/>
        <v>00:30</v>
      </c>
      <c r="J56" s="259" t="str">
        <f t="shared" si="12"/>
        <v>00:40</v>
      </c>
      <c r="K56" s="259" t="str">
        <f t="shared" si="12"/>
        <v>00:50</v>
      </c>
      <c r="L56" s="263" t="str">
        <f t="shared" si="12"/>
        <v>01:00</v>
      </c>
    </row>
    <row r="57" spans="2:12" ht="15" customHeight="1" thickBot="1">
      <c r="B57" s="248" t="str">
        <f t="shared" si="9"/>
        <v>Legacy</v>
      </c>
      <c r="C57" s="246"/>
      <c r="D57" s="244">
        <f t="shared" si="10"/>
        <v>0.9246088193456614</v>
      </c>
      <c r="E57" s="250" t="str">
        <f t="shared" si="11"/>
        <v>00:02</v>
      </c>
      <c r="F57" s="250" t="str">
        <f t="shared" si="12"/>
        <v>00:05</v>
      </c>
      <c r="G57" s="253" t="str">
        <f t="shared" si="12"/>
        <v>00:10</v>
      </c>
      <c r="H57" s="257" t="str">
        <f t="shared" si="12"/>
        <v>00:20</v>
      </c>
      <c r="I57" s="257" t="str">
        <f t="shared" si="12"/>
        <v>00:30</v>
      </c>
      <c r="J57" s="257" t="str">
        <f t="shared" si="12"/>
        <v>00:40</v>
      </c>
      <c r="K57" s="257" t="str">
        <f t="shared" si="12"/>
        <v>00:50</v>
      </c>
      <c r="L57" s="262" t="str">
        <f t="shared" si="12"/>
        <v>01:00</v>
      </c>
    </row>
    <row r="58" spans="2:12" ht="12.75" customHeight="1" thickBot="1">
      <c r="B58" s="224" t="str">
        <f t="shared" si="9"/>
        <v>Whoa Nellie</v>
      </c>
      <c r="C58" s="225"/>
      <c r="D58" s="226">
        <f t="shared" si="10"/>
        <v>0.9090909090909091</v>
      </c>
      <c r="E58" s="228" t="str">
        <f t="shared" si="11"/>
        <v>00:00</v>
      </c>
      <c r="F58" s="228" t="str">
        <f t="shared" si="12"/>
        <v>00:00</v>
      </c>
      <c r="G58" s="229" t="str">
        <f t="shared" si="12"/>
        <v>00:00</v>
      </c>
      <c r="H58" s="230" t="str">
        <f t="shared" si="12"/>
        <v>00:00</v>
      </c>
      <c r="I58" s="230" t="str">
        <f t="shared" si="12"/>
        <v>00:00</v>
      </c>
      <c r="J58" s="230" t="str">
        <f t="shared" si="12"/>
        <v>00:00</v>
      </c>
      <c r="K58" s="230" t="str">
        <f t="shared" si="12"/>
        <v>00:00</v>
      </c>
      <c r="L58" s="232" t="str">
        <f t="shared" si="12"/>
        <v>00:00</v>
      </c>
    </row>
    <row r="59" spans="2:12" ht="12.75" customHeight="1">
      <c r="B59" s="86">
        <f t="shared" si="9"/>
        <v>0</v>
      </c>
      <c r="C59" s="138"/>
      <c r="D59" s="87">
        <f t="shared" si="10"/>
        <v>1.04</v>
      </c>
      <c r="E59" s="227" t="str">
        <f t="shared" si="11"/>
        <v>00:00</v>
      </c>
      <c r="F59" s="227" t="str">
        <f t="shared" si="12"/>
        <v>00:00</v>
      </c>
      <c r="G59" s="227" t="str">
        <f t="shared" si="12"/>
        <v>00:00</v>
      </c>
      <c r="H59" s="223" t="str">
        <f t="shared" si="12"/>
        <v>00:00</v>
      </c>
      <c r="I59" s="223" t="str">
        <f t="shared" si="12"/>
        <v>00:00</v>
      </c>
      <c r="J59" s="223" t="str">
        <f t="shared" si="12"/>
        <v>00:00</v>
      </c>
      <c r="K59" s="233" t="str">
        <f t="shared" si="12"/>
        <v>00:00</v>
      </c>
      <c r="L59" s="231" t="str">
        <f t="shared" si="12"/>
        <v>00:00</v>
      </c>
    </row>
    <row r="60" spans="2:12" ht="12.75" customHeight="1">
      <c r="B60" s="88">
        <f t="shared" si="9"/>
        <v>0</v>
      </c>
      <c r="C60" s="139"/>
      <c r="D60" s="89">
        <f t="shared" si="10"/>
        <v>1.04</v>
      </c>
      <c r="E60" s="40" t="str">
        <f t="shared" si="11"/>
        <v>00:00</v>
      </c>
      <c r="F60" s="40" t="str">
        <f t="shared" si="12"/>
        <v>00:00</v>
      </c>
      <c r="G60" s="40" t="str">
        <f t="shared" si="12"/>
        <v>00:00</v>
      </c>
      <c r="H60" s="41" t="str">
        <f t="shared" si="12"/>
        <v>00:00</v>
      </c>
      <c r="I60" s="41" t="str">
        <f t="shared" si="12"/>
        <v>00:00</v>
      </c>
      <c r="J60" s="41" t="str">
        <f t="shared" si="12"/>
        <v>00:00</v>
      </c>
      <c r="K60" s="223" t="str">
        <f t="shared" si="12"/>
        <v>00:00</v>
      </c>
      <c r="L60" s="42" t="str">
        <f t="shared" si="12"/>
        <v>00:00</v>
      </c>
    </row>
    <row r="61" spans="2:12" ht="12.75" customHeight="1">
      <c r="B61" s="88">
        <f t="shared" si="9"/>
        <v>0</v>
      </c>
      <c r="C61" s="139"/>
      <c r="D61" s="89">
        <f t="shared" si="10"/>
        <v>1.04</v>
      </c>
      <c r="E61" s="40" t="str">
        <f t="shared" si="11"/>
        <v>00:00</v>
      </c>
      <c r="F61" s="40" t="str">
        <f t="shared" si="12"/>
        <v>00:00</v>
      </c>
      <c r="G61" s="40" t="str">
        <f t="shared" si="12"/>
        <v>00:00</v>
      </c>
      <c r="H61" s="41" t="str">
        <f t="shared" si="12"/>
        <v>00:00</v>
      </c>
      <c r="I61" s="41" t="str">
        <f t="shared" si="12"/>
        <v>00:00</v>
      </c>
      <c r="J61" s="41" t="str">
        <f t="shared" si="12"/>
        <v>00:00</v>
      </c>
      <c r="K61" s="41" t="str">
        <f t="shared" si="12"/>
        <v>00:00</v>
      </c>
      <c r="L61" s="42" t="str">
        <f t="shared" si="12"/>
        <v>00:00</v>
      </c>
    </row>
    <row r="62" spans="2:12" ht="12.75" customHeight="1" hidden="1">
      <c r="B62" s="88" t="str">
        <f t="shared" si="9"/>
        <v> </v>
      </c>
      <c r="C62" s="139"/>
      <c r="D62" s="89">
        <f t="shared" si="10"/>
        <v>0</v>
      </c>
      <c r="E62" s="218"/>
      <c r="F62" s="218"/>
      <c r="G62" s="40" t="e">
        <f aca="true" t="shared" si="13" ref="G62:L62">TEXT(INT((G27/60)),"00")&amp;":"&amp;TEXT(MOD((G27/60)*60,60),"00")</f>
        <v>#DIV/0!</v>
      </c>
      <c r="H62" s="41" t="e">
        <f t="shared" si="13"/>
        <v>#DIV/0!</v>
      </c>
      <c r="I62" s="41" t="e">
        <f t="shared" si="13"/>
        <v>#DIV/0!</v>
      </c>
      <c r="J62" s="41" t="e">
        <f t="shared" si="13"/>
        <v>#DIV/0!</v>
      </c>
      <c r="K62" s="41" t="e">
        <f t="shared" si="13"/>
        <v>#DIV/0!</v>
      </c>
      <c r="L62" s="42" t="e">
        <f t="shared" si="13"/>
        <v>#DIV/0!</v>
      </c>
    </row>
    <row r="63" spans="2:12" ht="12.75" customHeight="1" hidden="1">
      <c r="B63" s="63"/>
      <c r="C63" s="84"/>
      <c r="D63" s="90"/>
      <c r="E63" s="71"/>
      <c r="F63" s="71"/>
      <c r="G63" s="64"/>
      <c r="H63" s="64"/>
      <c r="I63" s="64"/>
      <c r="J63" s="64"/>
      <c r="K63" s="64"/>
      <c r="L63" s="65"/>
    </row>
    <row r="64" spans="2:12" ht="12.75" customHeight="1" hidden="1">
      <c r="B64" s="88">
        <f>+B29</f>
        <v>0</v>
      </c>
      <c r="C64" s="139"/>
      <c r="D64" s="89">
        <f>+D29</f>
        <v>0</v>
      </c>
      <c r="E64" s="219"/>
      <c r="F64" s="219"/>
      <c r="G64" s="91" t="e">
        <f aca="true" t="shared" si="14" ref="G64:L64">TEXT(INT((G29/60)),"00")&amp;":"&amp;TEXT(MOD((G29/60)*60,60),"00")</f>
        <v>#DIV/0!</v>
      </c>
      <c r="H64" s="91" t="e">
        <f t="shared" si="14"/>
        <v>#DIV/0!</v>
      </c>
      <c r="I64" s="91" t="e">
        <f t="shared" si="14"/>
        <v>#DIV/0!</v>
      </c>
      <c r="J64" s="91" t="e">
        <f t="shared" si="14"/>
        <v>#DIV/0!</v>
      </c>
      <c r="K64" s="91" t="e">
        <f t="shared" si="14"/>
        <v>#DIV/0!</v>
      </c>
      <c r="L64" s="92" t="e">
        <f t="shared" si="14"/>
        <v>#DIV/0!</v>
      </c>
    </row>
    <row r="65" spans="2:12" ht="12.75" customHeight="1" hidden="1">
      <c r="B65" s="63"/>
      <c r="C65" s="84"/>
      <c r="D65" s="90"/>
      <c r="E65" s="71"/>
      <c r="F65" s="71"/>
      <c r="G65" s="64"/>
      <c r="H65" s="64"/>
      <c r="I65" s="64"/>
      <c r="J65" s="64"/>
      <c r="K65" s="64"/>
      <c r="L65" s="65"/>
    </row>
    <row r="66" spans="2:12" ht="12.75" customHeight="1" hidden="1">
      <c r="B66" s="86">
        <f aca="true" t="shared" si="15" ref="B66:B77">+B31</f>
        <v>0</v>
      </c>
      <c r="C66" s="138"/>
      <c r="D66" s="87">
        <f aca="true" t="shared" si="16" ref="D66:D77">+D31</f>
        <v>0</v>
      </c>
      <c r="E66" s="220"/>
      <c r="F66" s="220"/>
      <c r="G66" s="4" t="e">
        <f aca="true" t="shared" si="17" ref="G66:L77">TEXT(INT((G31/60)),"00")&amp;":"&amp;TEXT(MOD((G31/60)*60,60),"00")</f>
        <v>#DIV/0!</v>
      </c>
      <c r="H66" s="4" t="e">
        <f t="shared" si="17"/>
        <v>#DIV/0!</v>
      </c>
      <c r="I66" s="4" t="e">
        <f t="shared" si="17"/>
        <v>#DIV/0!</v>
      </c>
      <c r="J66" s="4" t="e">
        <f t="shared" si="17"/>
        <v>#DIV/0!</v>
      </c>
      <c r="K66" s="4" t="e">
        <f t="shared" si="17"/>
        <v>#DIV/0!</v>
      </c>
      <c r="L66" s="5" t="e">
        <f t="shared" si="17"/>
        <v>#DIV/0!</v>
      </c>
    </row>
    <row r="67" spans="2:12" ht="12.75" customHeight="1" hidden="1">
      <c r="B67" s="88">
        <f t="shared" si="15"/>
        <v>0</v>
      </c>
      <c r="C67" s="138"/>
      <c r="D67" s="87">
        <f t="shared" si="16"/>
        <v>0</v>
      </c>
      <c r="E67" s="220"/>
      <c r="F67" s="220"/>
      <c r="G67" s="2" t="e">
        <f t="shared" si="17"/>
        <v>#DIV/0!</v>
      </c>
      <c r="H67" s="2" t="e">
        <f t="shared" si="17"/>
        <v>#DIV/0!</v>
      </c>
      <c r="I67" s="2" t="e">
        <f t="shared" si="17"/>
        <v>#DIV/0!</v>
      </c>
      <c r="J67" s="2" t="e">
        <f t="shared" si="17"/>
        <v>#DIV/0!</v>
      </c>
      <c r="K67" s="2" t="e">
        <f t="shared" si="17"/>
        <v>#DIV/0!</v>
      </c>
      <c r="L67" s="6" t="e">
        <f t="shared" si="17"/>
        <v>#DIV/0!</v>
      </c>
    </row>
    <row r="68" spans="2:12" ht="12.75" customHeight="1" hidden="1">
      <c r="B68" s="88">
        <f t="shared" si="15"/>
        <v>0</v>
      </c>
      <c r="C68" s="138"/>
      <c r="D68" s="87">
        <f t="shared" si="16"/>
        <v>0</v>
      </c>
      <c r="E68" s="220"/>
      <c r="F68" s="220"/>
      <c r="G68" s="2" t="e">
        <f t="shared" si="17"/>
        <v>#DIV/0!</v>
      </c>
      <c r="H68" s="2" t="e">
        <f t="shared" si="17"/>
        <v>#DIV/0!</v>
      </c>
      <c r="I68" s="2" t="e">
        <f t="shared" si="17"/>
        <v>#DIV/0!</v>
      </c>
      <c r="J68" s="2" t="e">
        <f t="shared" si="17"/>
        <v>#DIV/0!</v>
      </c>
      <c r="K68" s="2" t="e">
        <f t="shared" si="17"/>
        <v>#DIV/0!</v>
      </c>
      <c r="L68" s="6" t="e">
        <f t="shared" si="17"/>
        <v>#DIV/0!</v>
      </c>
    </row>
    <row r="69" spans="2:12" ht="12.75" customHeight="1" hidden="1">
      <c r="B69" s="88">
        <f t="shared" si="15"/>
        <v>0</v>
      </c>
      <c r="C69" s="138"/>
      <c r="D69" s="87">
        <f t="shared" si="16"/>
        <v>0</v>
      </c>
      <c r="E69" s="220"/>
      <c r="F69" s="220"/>
      <c r="G69" s="2" t="e">
        <f t="shared" si="17"/>
        <v>#DIV/0!</v>
      </c>
      <c r="H69" s="2" t="e">
        <f t="shared" si="17"/>
        <v>#DIV/0!</v>
      </c>
      <c r="I69" s="2" t="e">
        <f t="shared" si="17"/>
        <v>#DIV/0!</v>
      </c>
      <c r="J69" s="2" t="e">
        <f t="shared" si="17"/>
        <v>#DIV/0!</v>
      </c>
      <c r="K69" s="2" t="e">
        <f t="shared" si="17"/>
        <v>#DIV/0!</v>
      </c>
      <c r="L69" s="6" t="e">
        <f t="shared" si="17"/>
        <v>#DIV/0!</v>
      </c>
    </row>
    <row r="70" spans="2:12" ht="12.75" customHeight="1" hidden="1">
      <c r="B70" s="88">
        <f t="shared" si="15"/>
        <v>0</v>
      </c>
      <c r="C70" s="138"/>
      <c r="D70" s="87">
        <f t="shared" si="16"/>
        <v>0</v>
      </c>
      <c r="E70" s="220"/>
      <c r="F70" s="220"/>
      <c r="G70" s="2" t="e">
        <f t="shared" si="17"/>
        <v>#DIV/0!</v>
      </c>
      <c r="H70" s="2" t="e">
        <f t="shared" si="17"/>
        <v>#DIV/0!</v>
      </c>
      <c r="I70" s="2" t="e">
        <f t="shared" si="17"/>
        <v>#DIV/0!</v>
      </c>
      <c r="J70" s="2" t="e">
        <f t="shared" si="17"/>
        <v>#DIV/0!</v>
      </c>
      <c r="K70" s="2" t="e">
        <f t="shared" si="17"/>
        <v>#DIV/0!</v>
      </c>
      <c r="L70" s="6" t="e">
        <f t="shared" si="17"/>
        <v>#DIV/0!</v>
      </c>
    </row>
    <row r="71" spans="2:12" ht="12.75" customHeight="1" hidden="1">
      <c r="B71" s="88">
        <f t="shared" si="15"/>
        <v>0</v>
      </c>
      <c r="C71" s="138"/>
      <c r="D71" s="87">
        <f t="shared" si="16"/>
        <v>0</v>
      </c>
      <c r="E71" s="220"/>
      <c r="F71" s="220"/>
      <c r="G71" s="2" t="e">
        <f t="shared" si="17"/>
        <v>#DIV/0!</v>
      </c>
      <c r="H71" s="2" t="e">
        <f t="shared" si="17"/>
        <v>#DIV/0!</v>
      </c>
      <c r="I71" s="2" t="e">
        <f t="shared" si="17"/>
        <v>#DIV/0!</v>
      </c>
      <c r="J71" s="2" t="e">
        <f t="shared" si="17"/>
        <v>#DIV/0!</v>
      </c>
      <c r="K71" s="2" t="e">
        <f t="shared" si="17"/>
        <v>#DIV/0!</v>
      </c>
      <c r="L71" s="6" t="e">
        <f t="shared" si="17"/>
        <v>#DIV/0!</v>
      </c>
    </row>
    <row r="72" spans="2:12" ht="12.75" customHeight="1" hidden="1">
      <c r="B72" s="88">
        <f t="shared" si="15"/>
        <v>0</v>
      </c>
      <c r="C72" s="138"/>
      <c r="D72" s="87">
        <f t="shared" si="16"/>
        <v>0</v>
      </c>
      <c r="E72" s="220"/>
      <c r="F72" s="220"/>
      <c r="G72" s="2" t="e">
        <f t="shared" si="17"/>
        <v>#DIV/0!</v>
      </c>
      <c r="H72" s="2" t="e">
        <f t="shared" si="17"/>
        <v>#DIV/0!</v>
      </c>
      <c r="I72" s="2" t="e">
        <f t="shared" si="17"/>
        <v>#DIV/0!</v>
      </c>
      <c r="J72" s="2" t="e">
        <f t="shared" si="17"/>
        <v>#DIV/0!</v>
      </c>
      <c r="K72" s="2" t="e">
        <f t="shared" si="17"/>
        <v>#DIV/0!</v>
      </c>
      <c r="L72" s="6" t="e">
        <f t="shared" si="17"/>
        <v>#DIV/0!</v>
      </c>
    </row>
    <row r="73" spans="2:12" ht="12.75" customHeight="1" hidden="1">
      <c r="B73" s="88">
        <f t="shared" si="15"/>
        <v>0</v>
      </c>
      <c r="C73" s="138"/>
      <c r="D73" s="87">
        <f t="shared" si="16"/>
        <v>0</v>
      </c>
      <c r="E73" s="220"/>
      <c r="F73" s="220"/>
      <c r="G73" s="2" t="e">
        <f t="shared" si="17"/>
        <v>#DIV/0!</v>
      </c>
      <c r="H73" s="2" t="e">
        <f t="shared" si="17"/>
        <v>#DIV/0!</v>
      </c>
      <c r="I73" s="2" t="e">
        <f t="shared" si="17"/>
        <v>#DIV/0!</v>
      </c>
      <c r="J73" s="2" t="e">
        <f t="shared" si="17"/>
        <v>#DIV/0!</v>
      </c>
      <c r="K73" s="2" t="e">
        <f t="shared" si="17"/>
        <v>#DIV/0!</v>
      </c>
      <c r="L73" s="6" t="e">
        <f t="shared" si="17"/>
        <v>#DIV/0!</v>
      </c>
    </row>
    <row r="74" spans="2:12" ht="12.75" customHeight="1" hidden="1">
      <c r="B74" s="88" t="str">
        <f t="shared" si="15"/>
        <v> </v>
      </c>
      <c r="C74" s="138"/>
      <c r="D74" s="87">
        <f t="shared" si="16"/>
        <v>0</v>
      </c>
      <c r="E74" s="220"/>
      <c r="F74" s="220"/>
      <c r="G74" s="2" t="e">
        <f t="shared" si="17"/>
        <v>#DIV/0!</v>
      </c>
      <c r="H74" s="2" t="e">
        <f t="shared" si="17"/>
        <v>#DIV/0!</v>
      </c>
      <c r="I74" s="2" t="e">
        <f t="shared" si="17"/>
        <v>#DIV/0!</v>
      </c>
      <c r="J74" s="2" t="e">
        <f t="shared" si="17"/>
        <v>#DIV/0!</v>
      </c>
      <c r="K74" s="2" t="e">
        <f t="shared" si="17"/>
        <v>#DIV/0!</v>
      </c>
      <c r="L74" s="6" t="e">
        <f t="shared" si="17"/>
        <v>#DIV/0!</v>
      </c>
    </row>
    <row r="75" spans="2:12" ht="12.75" customHeight="1" hidden="1">
      <c r="B75" s="88" t="str">
        <f t="shared" si="15"/>
        <v> </v>
      </c>
      <c r="C75" s="138"/>
      <c r="D75" s="87">
        <f t="shared" si="16"/>
        <v>0</v>
      </c>
      <c r="E75" s="220"/>
      <c r="F75" s="220"/>
      <c r="G75" s="2" t="e">
        <f t="shared" si="17"/>
        <v>#DIV/0!</v>
      </c>
      <c r="H75" s="2" t="e">
        <f t="shared" si="17"/>
        <v>#DIV/0!</v>
      </c>
      <c r="I75" s="2" t="e">
        <f t="shared" si="17"/>
        <v>#DIV/0!</v>
      </c>
      <c r="J75" s="2" t="e">
        <f t="shared" si="17"/>
        <v>#DIV/0!</v>
      </c>
      <c r="K75" s="2" t="e">
        <f t="shared" si="17"/>
        <v>#DIV/0!</v>
      </c>
      <c r="L75" s="6" t="e">
        <f t="shared" si="17"/>
        <v>#DIV/0!</v>
      </c>
    </row>
    <row r="76" spans="2:12" ht="12.75" customHeight="1" hidden="1">
      <c r="B76" s="88" t="str">
        <f t="shared" si="15"/>
        <v> </v>
      </c>
      <c r="C76" s="138"/>
      <c r="D76" s="87">
        <f t="shared" si="16"/>
        <v>0</v>
      </c>
      <c r="E76" s="220"/>
      <c r="F76" s="220"/>
      <c r="G76" s="2" t="e">
        <f t="shared" si="17"/>
        <v>#DIV/0!</v>
      </c>
      <c r="H76" s="2" t="e">
        <f t="shared" si="17"/>
        <v>#DIV/0!</v>
      </c>
      <c r="I76" s="2" t="e">
        <f t="shared" si="17"/>
        <v>#DIV/0!</v>
      </c>
      <c r="J76" s="2" t="e">
        <f t="shared" si="17"/>
        <v>#DIV/0!</v>
      </c>
      <c r="K76" s="2" t="e">
        <f t="shared" si="17"/>
        <v>#DIV/0!</v>
      </c>
      <c r="L76" s="6" t="e">
        <f t="shared" si="17"/>
        <v>#DIV/0!</v>
      </c>
    </row>
    <row r="77" spans="2:12" ht="12.75" customHeight="1" hidden="1">
      <c r="B77" s="88" t="str">
        <f t="shared" si="15"/>
        <v> </v>
      </c>
      <c r="C77" s="138"/>
      <c r="D77" s="87">
        <f t="shared" si="16"/>
        <v>0</v>
      </c>
      <c r="E77" s="220"/>
      <c r="F77" s="220"/>
      <c r="G77" s="2" t="e">
        <f t="shared" si="17"/>
        <v>#DIV/0!</v>
      </c>
      <c r="H77" s="2" t="e">
        <f t="shared" si="17"/>
        <v>#DIV/0!</v>
      </c>
      <c r="I77" s="2" t="e">
        <f t="shared" si="17"/>
        <v>#DIV/0!</v>
      </c>
      <c r="J77" s="2" t="e">
        <f t="shared" si="17"/>
        <v>#DIV/0!</v>
      </c>
      <c r="K77" s="2" t="e">
        <f t="shared" si="17"/>
        <v>#DIV/0!</v>
      </c>
      <c r="L77" s="6" t="e">
        <f t="shared" si="17"/>
        <v>#DIV/0!</v>
      </c>
    </row>
    <row r="78" spans="2:12" ht="12.75" customHeight="1" thickBot="1">
      <c r="B78" s="93" t="s">
        <v>1</v>
      </c>
      <c r="C78" s="140"/>
      <c r="D78" s="94" t="s">
        <v>1</v>
      </c>
      <c r="E78" s="94"/>
      <c r="F78" s="94"/>
      <c r="G78" s="7" t="s">
        <v>1</v>
      </c>
      <c r="H78" s="7" t="s">
        <v>1</v>
      </c>
      <c r="I78" s="7" t="s">
        <v>1</v>
      </c>
      <c r="J78" s="7" t="s">
        <v>1</v>
      </c>
      <c r="K78" s="7" t="s">
        <v>1</v>
      </c>
      <c r="L78" s="8" t="s">
        <v>1</v>
      </c>
    </row>
    <row r="79" spans="2:12" ht="12.75" customHeight="1" thickTop="1">
      <c r="B79" s="84"/>
      <c r="C79" s="84"/>
      <c r="D79" s="71"/>
      <c r="E79" s="71"/>
      <c r="F79" s="71"/>
      <c r="G79" s="3"/>
      <c r="H79" s="3"/>
      <c r="I79" s="3"/>
      <c r="J79" s="3"/>
      <c r="K79" s="3"/>
      <c r="L79" s="3"/>
    </row>
    <row r="80" spans="2:9" ht="12.75" customHeight="1">
      <c r="B80" s="60" t="s">
        <v>13</v>
      </c>
      <c r="G80" s="1" t="str">
        <f>B23</f>
        <v>Whoa Nellie</v>
      </c>
      <c r="I80" s="60" t="s">
        <v>12</v>
      </c>
    </row>
    <row r="81" ht="12.75" customHeight="1">
      <c r="G81" s="1"/>
    </row>
  </sheetData>
  <printOptions/>
  <pageMargins left="0.64" right="0.62" top="0.6" bottom="0.49" header="0.37" footer="0.26"/>
  <pageSetup fitToHeight="1" fitToWidth="1" horizontalDpi="600" verticalDpi="600" orientation="portrait" scale="78" r:id="rId2"/>
  <headerFooter alignWithMargins="0">
    <oddHeader>&amp;R&amp;A</oddHeader>
    <oddFooter>&amp;CThanks to Greg Stewart at Nelson/Marek Yacht Design, Inc. &amp; Bruce Cooper at Ullman Sails Newport Beach for layout and design.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9:Q81"/>
  <sheetViews>
    <sheetView zoomScale="75" zoomScaleNormal="75" workbookViewId="0" topLeftCell="A1">
      <selection activeCell="C60" sqref="C60"/>
    </sheetView>
  </sheetViews>
  <sheetFormatPr defaultColWidth="9.140625" defaultRowHeight="12.75" customHeight="1"/>
  <cols>
    <col min="1" max="1" width="1.8515625" style="60" customWidth="1"/>
    <col min="2" max="2" width="20.421875" style="60" customWidth="1"/>
    <col min="3" max="3" width="10.140625" style="60" customWidth="1"/>
    <col min="4" max="6" width="12.28125" style="60" customWidth="1"/>
    <col min="7" max="12" width="10.7109375" style="60" customWidth="1"/>
    <col min="13" max="13" width="9.140625" style="60" customWidth="1"/>
    <col min="14" max="14" width="9.57421875" style="60" bestFit="1" customWidth="1"/>
    <col min="15" max="16384" width="9.140625" style="60" customWidth="1"/>
  </cols>
  <sheetData>
    <row r="9" spans="2:3" ht="12.75" customHeight="1">
      <c r="B9" s="9" t="s">
        <v>7</v>
      </c>
      <c r="C9" s="9"/>
    </row>
    <row r="10" ht="12.75" customHeight="1" thickBot="1"/>
    <row r="11" spans="2:12" ht="15" customHeight="1" thickTop="1">
      <c r="B11" s="11" t="s">
        <v>6</v>
      </c>
      <c r="C11" s="129" t="s">
        <v>14</v>
      </c>
      <c r="D11" s="61" t="s">
        <v>0</v>
      </c>
      <c r="E11" s="61" t="s">
        <v>20</v>
      </c>
      <c r="F11" s="61" t="s">
        <v>18</v>
      </c>
      <c r="G11" s="61" t="s">
        <v>2</v>
      </c>
      <c r="H11" s="61" t="s">
        <v>3</v>
      </c>
      <c r="I11" s="61" t="s">
        <v>4</v>
      </c>
      <c r="J11" s="61" t="s">
        <v>9</v>
      </c>
      <c r="K11" s="61" t="s">
        <v>10</v>
      </c>
      <c r="L11" s="62" t="s">
        <v>11</v>
      </c>
    </row>
    <row r="12" spans="2:12" ht="15" customHeight="1">
      <c r="B12" s="63"/>
      <c r="C12" s="130" t="s">
        <v>15</v>
      </c>
      <c r="D12" s="153" t="s">
        <v>16</v>
      </c>
      <c r="E12" s="64">
        <v>120</v>
      </c>
      <c r="F12" s="64">
        <v>300</v>
      </c>
      <c r="G12" s="64">
        <v>600</v>
      </c>
      <c r="H12" s="64">
        <v>1200</v>
      </c>
      <c r="I12" s="64">
        <v>1800</v>
      </c>
      <c r="J12" s="64">
        <v>2400</v>
      </c>
      <c r="K12" s="64">
        <v>3000</v>
      </c>
      <c r="L12" s="65">
        <v>3600</v>
      </c>
    </row>
    <row r="13" spans="2:12" ht="15" customHeight="1">
      <c r="B13" s="63"/>
      <c r="C13" s="84"/>
      <c r="D13" s="64"/>
      <c r="E13" s="64"/>
      <c r="F13" s="64"/>
      <c r="G13" s="64"/>
      <c r="H13" s="64"/>
      <c r="I13" s="64"/>
      <c r="J13" s="64"/>
      <c r="K13" s="64"/>
      <c r="L13" s="65"/>
    </row>
    <row r="14" spans="2:14" ht="15" customHeight="1" thickBot="1">
      <c r="B14" s="306" t="s">
        <v>21</v>
      </c>
      <c r="C14" s="307">
        <v>69</v>
      </c>
      <c r="D14" s="308">
        <f aca="true" t="shared" si="0" ref="D14:D23">650/(625+C14)</f>
        <v>0.9365994236311239</v>
      </c>
      <c r="E14" s="309">
        <f aca="true" t="shared" si="1" ref="E14:G23">ABS((E$12*$D$15/$D14)*($D14/$D$15)-(E$12*$D$15/$D14))</f>
        <v>0.5164992826398844</v>
      </c>
      <c r="F14" s="309">
        <f t="shared" si="1"/>
        <v>1.2912482065996755</v>
      </c>
      <c r="G14" s="309">
        <f t="shared" si="1"/>
        <v>2.582496413199351</v>
      </c>
      <c r="H14" s="309">
        <f aca="true" t="shared" si="2" ref="H14:L23">ABS((H$12*$D$15/$D14)*($D14/$D$15)-(H$12*$D$15/$D14))</f>
        <v>5.164992826398702</v>
      </c>
      <c r="I14" s="309">
        <f t="shared" si="2"/>
        <v>7.747489239598281</v>
      </c>
      <c r="J14" s="309">
        <f t="shared" si="2"/>
        <v>10.329985652797404</v>
      </c>
      <c r="K14" s="309">
        <f t="shared" si="2"/>
        <v>12.91248206599721</v>
      </c>
      <c r="L14" s="310">
        <f>ABS((L$12*$D$15/$D14)*($D14/$D$15)-(L$12*$D$15/$D14))</f>
        <v>15.494978479196561</v>
      </c>
      <c r="N14" s="185">
        <f aca="true" t="shared" si="3" ref="N14:N26">650/(625+C14)</f>
        <v>0.9365994236311239</v>
      </c>
    </row>
    <row r="15" spans="2:14" ht="15" customHeight="1" thickBot="1">
      <c r="B15" s="311" t="s">
        <v>22</v>
      </c>
      <c r="C15" s="312">
        <v>72</v>
      </c>
      <c r="D15" s="313">
        <f t="shared" si="0"/>
        <v>0.9325681492109039</v>
      </c>
      <c r="E15" s="314">
        <f t="shared" si="1"/>
        <v>0</v>
      </c>
      <c r="F15" s="314">
        <f t="shared" si="1"/>
        <v>0</v>
      </c>
      <c r="G15" s="314">
        <f t="shared" si="1"/>
        <v>0</v>
      </c>
      <c r="H15" s="314">
        <f t="shared" si="2"/>
        <v>0</v>
      </c>
      <c r="I15" s="314">
        <f t="shared" si="2"/>
        <v>0</v>
      </c>
      <c r="J15" s="314">
        <f t="shared" si="2"/>
        <v>0</v>
      </c>
      <c r="K15" s="314">
        <f t="shared" si="2"/>
        <v>0</v>
      </c>
      <c r="L15" s="315">
        <f t="shared" si="2"/>
        <v>0</v>
      </c>
      <c r="N15" s="185">
        <f t="shared" si="3"/>
        <v>0.9325681492109039</v>
      </c>
    </row>
    <row r="16" spans="2:14" ht="15" customHeight="1">
      <c r="B16" s="279" t="s">
        <v>23</v>
      </c>
      <c r="C16" s="280">
        <v>72</v>
      </c>
      <c r="D16" s="281">
        <f t="shared" si="0"/>
        <v>0.9325681492109039</v>
      </c>
      <c r="E16" s="282">
        <f t="shared" si="1"/>
        <v>0</v>
      </c>
      <c r="F16" s="282">
        <f t="shared" si="1"/>
        <v>0</v>
      </c>
      <c r="G16" s="282">
        <f t="shared" si="1"/>
        <v>0</v>
      </c>
      <c r="H16" s="282">
        <f t="shared" si="2"/>
        <v>0</v>
      </c>
      <c r="I16" s="282">
        <f t="shared" si="2"/>
        <v>0</v>
      </c>
      <c r="J16" s="282">
        <f t="shared" si="2"/>
        <v>0</v>
      </c>
      <c r="K16" s="282">
        <f t="shared" si="2"/>
        <v>0</v>
      </c>
      <c r="L16" s="283">
        <f t="shared" si="2"/>
        <v>0</v>
      </c>
      <c r="N16" s="185">
        <f t="shared" si="3"/>
        <v>0.9325681492109039</v>
      </c>
    </row>
    <row r="17" spans="2:14" ht="15" customHeight="1">
      <c r="B17" s="274" t="s">
        <v>24</v>
      </c>
      <c r="C17" s="275">
        <v>72</v>
      </c>
      <c r="D17" s="276">
        <f t="shared" si="0"/>
        <v>0.9325681492109039</v>
      </c>
      <c r="E17" s="277">
        <f t="shared" si="1"/>
        <v>0</v>
      </c>
      <c r="F17" s="277">
        <f t="shared" si="1"/>
        <v>0</v>
      </c>
      <c r="G17" s="277">
        <f t="shared" si="1"/>
        <v>0</v>
      </c>
      <c r="H17" s="277">
        <f t="shared" si="2"/>
        <v>0</v>
      </c>
      <c r="I17" s="277">
        <f t="shared" si="2"/>
        <v>0</v>
      </c>
      <c r="J17" s="277">
        <f t="shared" si="2"/>
        <v>0</v>
      </c>
      <c r="K17" s="277">
        <f t="shared" si="2"/>
        <v>0</v>
      </c>
      <c r="L17" s="278">
        <f t="shared" si="2"/>
        <v>0</v>
      </c>
      <c r="N17" s="185">
        <f t="shared" si="3"/>
        <v>0.9325681492109039</v>
      </c>
    </row>
    <row r="18" spans="2:14" ht="15" customHeight="1">
      <c r="B18" s="274" t="s">
        <v>25</v>
      </c>
      <c r="C18" s="275">
        <v>72</v>
      </c>
      <c r="D18" s="276">
        <f t="shared" si="0"/>
        <v>0.9325681492109039</v>
      </c>
      <c r="E18" s="277">
        <f t="shared" si="1"/>
        <v>0</v>
      </c>
      <c r="F18" s="277">
        <f t="shared" si="1"/>
        <v>0</v>
      </c>
      <c r="G18" s="277">
        <f t="shared" si="1"/>
        <v>0</v>
      </c>
      <c r="H18" s="277">
        <f t="shared" si="2"/>
        <v>0</v>
      </c>
      <c r="I18" s="277">
        <f t="shared" si="2"/>
        <v>0</v>
      </c>
      <c r="J18" s="277">
        <f t="shared" si="2"/>
        <v>0</v>
      </c>
      <c r="K18" s="277">
        <f t="shared" si="2"/>
        <v>0</v>
      </c>
      <c r="L18" s="278">
        <f t="shared" si="2"/>
        <v>0</v>
      </c>
      <c r="N18" s="185">
        <f t="shared" si="3"/>
        <v>0.9325681492109039</v>
      </c>
    </row>
    <row r="19" spans="2:14" ht="15" customHeight="1">
      <c r="B19" s="274" t="s">
        <v>26</v>
      </c>
      <c r="C19" s="275">
        <v>72</v>
      </c>
      <c r="D19" s="276">
        <f t="shared" si="0"/>
        <v>0.9325681492109039</v>
      </c>
      <c r="E19" s="277">
        <f t="shared" si="1"/>
        <v>0</v>
      </c>
      <c r="F19" s="277">
        <f t="shared" si="1"/>
        <v>0</v>
      </c>
      <c r="G19" s="277">
        <f t="shared" si="1"/>
        <v>0</v>
      </c>
      <c r="H19" s="277">
        <f t="shared" si="2"/>
        <v>0</v>
      </c>
      <c r="I19" s="277">
        <f t="shared" si="2"/>
        <v>0</v>
      </c>
      <c r="J19" s="277">
        <f t="shared" si="2"/>
        <v>0</v>
      </c>
      <c r="K19" s="277">
        <f t="shared" si="2"/>
        <v>0</v>
      </c>
      <c r="L19" s="278">
        <f t="shared" si="2"/>
        <v>0</v>
      </c>
      <c r="N19" s="185">
        <f t="shared" si="3"/>
        <v>0.9325681492109039</v>
      </c>
    </row>
    <row r="20" spans="2:14" ht="15" customHeight="1">
      <c r="B20" s="274" t="s">
        <v>27</v>
      </c>
      <c r="C20" s="275">
        <v>75</v>
      </c>
      <c r="D20" s="276">
        <f t="shared" si="0"/>
        <v>0.9285714285714286</v>
      </c>
      <c r="E20" s="277">
        <f t="shared" si="1"/>
        <v>0.5164992826398844</v>
      </c>
      <c r="F20" s="277">
        <f t="shared" si="1"/>
        <v>1.2912482065997324</v>
      </c>
      <c r="G20" s="277">
        <f t="shared" si="1"/>
        <v>2.5824964131994648</v>
      </c>
      <c r="H20" s="277">
        <f t="shared" si="2"/>
        <v>5.1649928263989295</v>
      </c>
      <c r="I20" s="277">
        <f t="shared" si="2"/>
        <v>7.747489239598281</v>
      </c>
      <c r="J20" s="277">
        <f t="shared" si="2"/>
        <v>10.329985652797859</v>
      </c>
      <c r="K20" s="277">
        <f t="shared" si="2"/>
        <v>12.91248206599721</v>
      </c>
      <c r="L20" s="278">
        <f t="shared" si="2"/>
        <v>15.494978479196561</v>
      </c>
      <c r="N20" s="185">
        <f t="shared" si="3"/>
        <v>0.9285714285714286</v>
      </c>
    </row>
    <row r="21" spans="2:14" ht="15" customHeight="1">
      <c r="B21" s="274" t="s">
        <v>28</v>
      </c>
      <c r="C21" s="275">
        <v>78</v>
      </c>
      <c r="D21" s="276">
        <f t="shared" si="0"/>
        <v>0.9246088193456614</v>
      </c>
      <c r="E21" s="277">
        <f t="shared" si="1"/>
        <v>1.0329985652797689</v>
      </c>
      <c r="F21" s="277">
        <f t="shared" si="1"/>
        <v>2.5824964131994648</v>
      </c>
      <c r="G21" s="277">
        <f t="shared" si="1"/>
        <v>5.1649928263989295</v>
      </c>
      <c r="H21" s="277">
        <f t="shared" si="2"/>
        <v>10.329985652797859</v>
      </c>
      <c r="I21" s="277">
        <f t="shared" si="2"/>
        <v>15.494978479196561</v>
      </c>
      <c r="J21" s="277">
        <f t="shared" si="2"/>
        <v>20.659971305595718</v>
      </c>
      <c r="K21" s="277">
        <f t="shared" si="2"/>
        <v>25.82496413199442</v>
      </c>
      <c r="L21" s="278">
        <f t="shared" si="2"/>
        <v>30.989956958393122</v>
      </c>
      <c r="N21" s="185">
        <f t="shared" si="3"/>
        <v>0.9246088193456614</v>
      </c>
    </row>
    <row r="22" spans="2:14" ht="15" customHeight="1">
      <c r="B22" s="274" t="s">
        <v>29</v>
      </c>
      <c r="C22" s="275">
        <v>78</v>
      </c>
      <c r="D22" s="276">
        <f t="shared" si="0"/>
        <v>0.9246088193456614</v>
      </c>
      <c r="E22" s="277">
        <f t="shared" si="1"/>
        <v>1.0329985652797689</v>
      </c>
      <c r="F22" s="277">
        <f t="shared" si="1"/>
        <v>2.5824964131994648</v>
      </c>
      <c r="G22" s="277">
        <f t="shared" si="1"/>
        <v>5.1649928263989295</v>
      </c>
      <c r="H22" s="277">
        <f t="shared" si="2"/>
        <v>10.329985652797859</v>
      </c>
      <c r="I22" s="277">
        <f t="shared" si="2"/>
        <v>15.494978479196561</v>
      </c>
      <c r="J22" s="277">
        <f t="shared" si="2"/>
        <v>20.659971305595718</v>
      </c>
      <c r="K22" s="277">
        <f t="shared" si="2"/>
        <v>25.82496413199442</v>
      </c>
      <c r="L22" s="278">
        <f t="shared" si="2"/>
        <v>30.989956958393122</v>
      </c>
      <c r="N22" s="185">
        <f t="shared" si="3"/>
        <v>0.9246088193456614</v>
      </c>
    </row>
    <row r="23" spans="2:14" ht="12.75" customHeight="1">
      <c r="B23" s="274" t="s">
        <v>30</v>
      </c>
      <c r="C23" s="275">
        <v>90</v>
      </c>
      <c r="D23" s="276">
        <f t="shared" si="0"/>
        <v>0.9090909090909091</v>
      </c>
      <c r="E23" s="277">
        <f t="shared" si="1"/>
        <v>3.0989956958393208</v>
      </c>
      <c r="F23" s="277">
        <f t="shared" si="1"/>
        <v>7.7474892395983375</v>
      </c>
      <c r="G23" s="277">
        <f t="shared" si="1"/>
        <v>15.494978479196675</v>
      </c>
      <c r="H23" s="277">
        <f t="shared" si="2"/>
        <v>30.98995695839335</v>
      </c>
      <c r="I23" s="277">
        <f t="shared" si="2"/>
        <v>46.48493543758991</v>
      </c>
      <c r="J23" s="277">
        <f t="shared" si="2"/>
        <v>61.9799139167867</v>
      </c>
      <c r="K23" s="277">
        <f t="shared" si="2"/>
        <v>77.47489239598326</v>
      </c>
      <c r="L23" s="278">
        <f t="shared" si="2"/>
        <v>92.96987087517982</v>
      </c>
      <c r="N23" s="185">
        <f t="shared" si="3"/>
        <v>0.9090909090909091</v>
      </c>
    </row>
    <row r="24" spans="2:14" ht="12.75" customHeight="1">
      <c r="B24" s="66"/>
      <c r="C24" s="142"/>
      <c r="D24" s="105"/>
      <c r="E24" s="68"/>
      <c r="F24" s="68"/>
      <c r="G24" s="68"/>
      <c r="H24" s="68"/>
      <c r="I24" s="68"/>
      <c r="J24" s="68"/>
      <c r="K24" s="68"/>
      <c r="L24" s="69"/>
      <c r="N24" s="185">
        <f t="shared" si="3"/>
        <v>1.04</v>
      </c>
    </row>
    <row r="25" spans="2:14" ht="12.75" customHeight="1">
      <c r="B25" s="66"/>
      <c r="C25" s="142"/>
      <c r="D25" s="105"/>
      <c r="E25" s="68"/>
      <c r="F25" s="68"/>
      <c r="G25" s="68"/>
      <c r="H25" s="68"/>
      <c r="I25" s="68"/>
      <c r="J25" s="68"/>
      <c r="K25" s="68"/>
      <c r="L25" s="69"/>
      <c r="N25" s="185">
        <f t="shared" si="3"/>
        <v>1.04</v>
      </c>
    </row>
    <row r="26" spans="2:14" ht="12.75" customHeight="1">
      <c r="B26" s="66"/>
      <c r="C26" s="142"/>
      <c r="D26" s="105"/>
      <c r="E26" s="68"/>
      <c r="F26" s="68"/>
      <c r="G26" s="68"/>
      <c r="H26" s="68"/>
      <c r="I26" s="68"/>
      <c r="J26" s="68"/>
      <c r="K26" s="68"/>
      <c r="L26" s="69"/>
      <c r="N26" s="185">
        <f t="shared" si="3"/>
        <v>1.04</v>
      </c>
    </row>
    <row r="27" spans="2:14" ht="12.75" customHeight="1" hidden="1">
      <c r="B27" s="66" t="s">
        <v>1</v>
      </c>
      <c r="C27" s="133"/>
      <c r="D27" s="67">
        <v>0</v>
      </c>
      <c r="E27" s="71"/>
      <c r="F27" s="71"/>
      <c r="G27" s="68" t="e">
        <f aca="true" t="shared" si="4" ref="G27:L27">ABS((G$12*$D$29/$D27)*($D27/$D$29)-(G$12*$D$29/$D27))</f>
        <v>#DIV/0!</v>
      </c>
      <c r="H27" s="68" t="e">
        <f t="shared" si="4"/>
        <v>#DIV/0!</v>
      </c>
      <c r="I27" s="68" t="e">
        <f t="shared" si="4"/>
        <v>#DIV/0!</v>
      </c>
      <c r="J27" s="68" t="e">
        <f t="shared" si="4"/>
        <v>#DIV/0!</v>
      </c>
      <c r="K27" s="68" t="e">
        <f t="shared" si="4"/>
        <v>#DIV/0!</v>
      </c>
      <c r="L27" s="69" t="e">
        <f t="shared" si="4"/>
        <v>#DIV/0!</v>
      </c>
      <c r="N27" s="70"/>
    </row>
    <row r="28" spans="2:14" ht="12.75" customHeight="1" hidden="1">
      <c r="B28" s="63"/>
      <c r="C28" s="84"/>
      <c r="D28" s="71"/>
      <c r="E28" s="71"/>
      <c r="F28" s="71"/>
      <c r="G28" s="68"/>
      <c r="H28" s="68"/>
      <c r="I28" s="68"/>
      <c r="J28" s="68"/>
      <c r="K28" s="68"/>
      <c r="L28" s="69"/>
      <c r="N28" s="70"/>
    </row>
    <row r="29" spans="2:14" ht="12.75" customHeight="1" hidden="1">
      <c r="B29" s="72"/>
      <c r="C29" s="134"/>
      <c r="D29" s="73">
        <v>0</v>
      </c>
      <c r="E29" s="71"/>
      <c r="F29" s="71"/>
      <c r="G29" s="74" t="e">
        <f aca="true" t="shared" si="5" ref="G29:L29">ABS((G$12*$D$29/$D29)*($D29/$D$29)-(G$12*$D$29/$D29))</f>
        <v>#DIV/0!</v>
      </c>
      <c r="H29" s="68" t="e">
        <f t="shared" si="5"/>
        <v>#DIV/0!</v>
      </c>
      <c r="I29" s="68" t="e">
        <f t="shared" si="5"/>
        <v>#DIV/0!</v>
      </c>
      <c r="J29" s="68" t="e">
        <f t="shared" si="5"/>
        <v>#DIV/0!</v>
      </c>
      <c r="K29" s="68" t="e">
        <f t="shared" si="5"/>
        <v>#DIV/0!</v>
      </c>
      <c r="L29" s="69" t="e">
        <f t="shared" si="5"/>
        <v>#DIV/0!</v>
      </c>
      <c r="N29" s="53"/>
    </row>
    <row r="30" spans="2:16" ht="12.75" customHeight="1" hidden="1">
      <c r="B30" s="63"/>
      <c r="C30" s="84"/>
      <c r="D30" s="73">
        <v>0</v>
      </c>
      <c r="E30" s="71"/>
      <c r="F30" s="71"/>
      <c r="G30" s="68"/>
      <c r="H30" s="68"/>
      <c r="I30" s="68"/>
      <c r="J30" s="68"/>
      <c r="K30" s="68"/>
      <c r="L30" s="69"/>
      <c r="N30" s="70"/>
      <c r="P30" s="60" t="s">
        <v>1</v>
      </c>
    </row>
    <row r="31" spans="2:14" ht="12.75" customHeight="1" hidden="1">
      <c r="B31" s="66"/>
      <c r="C31" s="133"/>
      <c r="D31" s="73">
        <v>0</v>
      </c>
      <c r="E31" s="71"/>
      <c r="F31" s="71"/>
      <c r="G31" s="68" t="e">
        <f aca="true" t="shared" si="6" ref="G31:L42">ABS((G$12*$D$29/$D31)*($D31/$D$29)-(G$12*$D$29/$D31))</f>
        <v>#DIV/0!</v>
      </c>
      <c r="H31" s="68" t="e">
        <f t="shared" si="6"/>
        <v>#DIV/0!</v>
      </c>
      <c r="I31" s="68" t="e">
        <f t="shared" si="6"/>
        <v>#DIV/0!</v>
      </c>
      <c r="J31" s="68" t="e">
        <f t="shared" si="6"/>
        <v>#DIV/0!</v>
      </c>
      <c r="K31" s="68" t="e">
        <f t="shared" si="6"/>
        <v>#DIV/0!</v>
      </c>
      <c r="L31" s="69" t="e">
        <f t="shared" si="6"/>
        <v>#DIV/0!</v>
      </c>
      <c r="N31" s="53"/>
    </row>
    <row r="32" spans="2:14" ht="12.75" customHeight="1" hidden="1">
      <c r="B32" s="66"/>
      <c r="C32" s="133"/>
      <c r="D32" s="73">
        <v>0</v>
      </c>
      <c r="E32" s="71"/>
      <c r="F32" s="71"/>
      <c r="G32" s="68" t="e">
        <f t="shared" si="6"/>
        <v>#DIV/0!</v>
      </c>
      <c r="H32" s="68" t="e">
        <f t="shared" si="6"/>
        <v>#DIV/0!</v>
      </c>
      <c r="I32" s="68" t="e">
        <f t="shared" si="6"/>
        <v>#DIV/0!</v>
      </c>
      <c r="J32" s="68" t="e">
        <f t="shared" si="6"/>
        <v>#DIV/0!</v>
      </c>
      <c r="K32" s="68" t="e">
        <f t="shared" si="6"/>
        <v>#DIV/0!</v>
      </c>
      <c r="L32" s="69" t="e">
        <f t="shared" si="6"/>
        <v>#DIV/0!</v>
      </c>
      <c r="N32" s="53"/>
    </row>
    <row r="33" spans="2:14" ht="12.75" customHeight="1" hidden="1">
      <c r="B33" s="66"/>
      <c r="C33" s="133"/>
      <c r="D33" s="73">
        <v>0</v>
      </c>
      <c r="E33" s="71"/>
      <c r="F33" s="71"/>
      <c r="G33" s="68" t="e">
        <f t="shared" si="6"/>
        <v>#DIV/0!</v>
      </c>
      <c r="H33" s="68" t="e">
        <f t="shared" si="6"/>
        <v>#DIV/0!</v>
      </c>
      <c r="I33" s="68" t="e">
        <f t="shared" si="6"/>
        <v>#DIV/0!</v>
      </c>
      <c r="J33" s="68" t="e">
        <f t="shared" si="6"/>
        <v>#DIV/0!</v>
      </c>
      <c r="K33" s="68" t="e">
        <f t="shared" si="6"/>
        <v>#DIV/0!</v>
      </c>
      <c r="L33" s="69" t="e">
        <f t="shared" si="6"/>
        <v>#DIV/0!</v>
      </c>
      <c r="N33" s="53"/>
    </row>
    <row r="34" spans="2:17" ht="12.75" customHeight="1" hidden="1">
      <c r="B34" s="66"/>
      <c r="C34" s="133"/>
      <c r="D34" s="73">
        <v>0</v>
      </c>
      <c r="E34" s="71"/>
      <c r="F34" s="71"/>
      <c r="G34" s="68" t="e">
        <f t="shared" si="6"/>
        <v>#DIV/0!</v>
      </c>
      <c r="H34" s="68" t="e">
        <f t="shared" si="6"/>
        <v>#DIV/0!</v>
      </c>
      <c r="I34" s="68" t="e">
        <f t="shared" si="6"/>
        <v>#DIV/0!</v>
      </c>
      <c r="J34" s="68" t="e">
        <f t="shared" si="6"/>
        <v>#DIV/0!</v>
      </c>
      <c r="K34" s="68" t="e">
        <f t="shared" si="6"/>
        <v>#DIV/0!</v>
      </c>
      <c r="L34" s="69" t="e">
        <f t="shared" si="6"/>
        <v>#DIV/0!</v>
      </c>
      <c r="N34" s="53"/>
      <c r="Q34" s="60" t="s">
        <v>1</v>
      </c>
    </row>
    <row r="35" spans="2:14" ht="12.75" customHeight="1" hidden="1">
      <c r="B35" s="66"/>
      <c r="C35" s="133"/>
      <c r="D35" s="73">
        <v>0</v>
      </c>
      <c r="E35" s="71"/>
      <c r="F35" s="71"/>
      <c r="G35" s="68" t="e">
        <f t="shared" si="6"/>
        <v>#DIV/0!</v>
      </c>
      <c r="H35" s="68" t="e">
        <f t="shared" si="6"/>
        <v>#DIV/0!</v>
      </c>
      <c r="I35" s="68" t="e">
        <f t="shared" si="6"/>
        <v>#DIV/0!</v>
      </c>
      <c r="J35" s="68" t="e">
        <f t="shared" si="6"/>
        <v>#DIV/0!</v>
      </c>
      <c r="K35" s="68" t="e">
        <f t="shared" si="6"/>
        <v>#DIV/0!</v>
      </c>
      <c r="L35" s="69" t="e">
        <f t="shared" si="6"/>
        <v>#DIV/0!</v>
      </c>
      <c r="N35" s="53"/>
    </row>
    <row r="36" spans="2:17" ht="12.75" customHeight="1" hidden="1">
      <c r="B36" s="66"/>
      <c r="C36" s="133"/>
      <c r="D36" s="73">
        <v>0</v>
      </c>
      <c r="E36" s="71"/>
      <c r="F36" s="71"/>
      <c r="G36" s="68" t="e">
        <f t="shared" si="6"/>
        <v>#DIV/0!</v>
      </c>
      <c r="H36" s="68" t="e">
        <f t="shared" si="6"/>
        <v>#DIV/0!</v>
      </c>
      <c r="I36" s="68" t="e">
        <f t="shared" si="6"/>
        <v>#DIV/0!</v>
      </c>
      <c r="J36" s="68" t="e">
        <f t="shared" si="6"/>
        <v>#DIV/0!</v>
      </c>
      <c r="K36" s="68" t="e">
        <f t="shared" si="6"/>
        <v>#DIV/0!</v>
      </c>
      <c r="L36" s="69" t="e">
        <f t="shared" si="6"/>
        <v>#DIV/0!</v>
      </c>
      <c r="N36" s="53"/>
      <c r="P36" s="60" t="s">
        <v>1</v>
      </c>
      <c r="Q36" s="60" t="s">
        <v>1</v>
      </c>
    </row>
    <row r="37" spans="2:14" ht="12.75" customHeight="1" hidden="1">
      <c r="B37" s="66"/>
      <c r="C37" s="133"/>
      <c r="D37" s="73">
        <v>0</v>
      </c>
      <c r="E37" s="71"/>
      <c r="F37" s="71"/>
      <c r="G37" s="68" t="e">
        <f t="shared" si="6"/>
        <v>#DIV/0!</v>
      </c>
      <c r="H37" s="68" t="e">
        <f t="shared" si="6"/>
        <v>#DIV/0!</v>
      </c>
      <c r="I37" s="68" t="e">
        <f t="shared" si="6"/>
        <v>#DIV/0!</v>
      </c>
      <c r="J37" s="68" t="e">
        <f t="shared" si="6"/>
        <v>#DIV/0!</v>
      </c>
      <c r="K37" s="68" t="e">
        <f t="shared" si="6"/>
        <v>#DIV/0!</v>
      </c>
      <c r="L37" s="69" t="e">
        <f t="shared" si="6"/>
        <v>#DIV/0!</v>
      </c>
      <c r="N37" s="53"/>
    </row>
    <row r="38" spans="2:14" ht="12.75" customHeight="1" hidden="1">
      <c r="B38" s="66"/>
      <c r="C38" s="133"/>
      <c r="D38" s="73">
        <v>0</v>
      </c>
      <c r="E38" s="71"/>
      <c r="F38" s="71"/>
      <c r="G38" s="68" t="e">
        <f t="shared" si="6"/>
        <v>#DIV/0!</v>
      </c>
      <c r="H38" s="68" t="e">
        <f t="shared" si="6"/>
        <v>#DIV/0!</v>
      </c>
      <c r="I38" s="68" t="e">
        <f t="shared" si="6"/>
        <v>#DIV/0!</v>
      </c>
      <c r="J38" s="68" t="e">
        <f t="shared" si="6"/>
        <v>#DIV/0!</v>
      </c>
      <c r="K38" s="68" t="e">
        <f t="shared" si="6"/>
        <v>#DIV/0!</v>
      </c>
      <c r="L38" s="69" t="e">
        <f t="shared" si="6"/>
        <v>#DIV/0!</v>
      </c>
      <c r="N38" s="53"/>
    </row>
    <row r="39" spans="2:14" ht="12.75" customHeight="1" hidden="1">
      <c r="B39" s="66" t="s">
        <v>1</v>
      </c>
      <c r="C39" s="133"/>
      <c r="D39" s="73">
        <v>0</v>
      </c>
      <c r="E39" s="71"/>
      <c r="F39" s="71"/>
      <c r="G39" s="68" t="e">
        <f t="shared" si="6"/>
        <v>#DIV/0!</v>
      </c>
      <c r="H39" s="68" t="e">
        <f t="shared" si="6"/>
        <v>#DIV/0!</v>
      </c>
      <c r="I39" s="68" t="e">
        <f t="shared" si="6"/>
        <v>#DIV/0!</v>
      </c>
      <c r="J39" s="68" t="e">
        <f t="shared" si="6"/>
        <v>#DIV/0!</v>
      </c>
      <c r="K39" s="68" t="e">
        <f t="shared" si="6"/>
        <v>#DIV/0!</v>
      </c>
      <c r="L39" s="69" t="e">
        <f t="shared" si="6"/>
        <v>#DIV/0!</v>
      </c>
      <c r="N39" s="70"/>
    </row>
    <row r="40" spans="2:12" ht="12.75" customHeight="1" hidden="1">
      <c r="B40" s="66" t="s">
        <v>1</v>
      </c>
      <c r="C40" s="133"/>
      <c r="D40" s="73">
        <v>0</v>
      </c>
      <c r="E40" s="71"/>
      <c r="F40" s="71"/>
      <c r="G40" s="68" t="e">
        <f t="shared" si="6"/>
        <v>#DIV/0!</v>
      </c>
      <c r="H40" s="68" t="e">
        <f t="shared" si="6"/>
        <v>#DIV/0!</v>
      </c>
      <c r="I40" s="68" t="e">
        <f t="shared" si="6"/>
        <v>#DIV/0!</v>
      </c>
      <c r="J40" s="68" t="e">
        <f t="shared" si="6"/>
        <v>#DIV/0!</v>
      </c>
      <c r="K40" s="68" t="e">
        <f t="shared" si="6"/>
        <v>#DIV/0!</v>
      </c>
      <c r="L40" s="69" t="e">
        <f t="shared" si="6"/>
        <v>#DIV/0!</v>
      </c>
    </row>
    <row r="41" spans="2:12" ht="12.75" customHeight="1" hidden="1">
      <c r="B41" s="66" t="s">
        <v>1</v>
      </c>
      <c r="C41" s="133"/>
      <c r="D41" s="73">
        <v>0</v>
      </c>
      <c r="E41" s="71"/>
      <c r="F41" s="71"/>
      <c r="G41" s="68" t="e">
        <f t="shared" si="6"/>
        <v>#DIV/0!</v>
      </c>
      <c r="H41" s="68" t="e">
        <f t="shared" si="6"/>
        <v>#DIV/0!</v>
      </c>
      <c r="I41" s="68" t="e">
        <f t="shared" si="6"/>
        <v>#DIV/0!</v>
      </c>
      <c r="J41" s="68" t="e">
        <f t="shared" si="6"/>
        <v>#DIV/0!</v>
      </c>
      <c r="K41" s="68" t="e">
        <f t="shared" si="6"/>
        <v>#DIV/0!</v>
      </c>
      <c r="L41" s="69" t="e">
        <f t="shared" si="6"/>
        <v>#DIV/0!</v>
      </c>
    </row>
    <row r="42" spans="2:12" ht="12.75" customHeight="1" hidden="1">
      <c r="B42" s="66" t="s">
        <v>1</v>
      </c>
      <c r="C42" s="133"/>
      <c r="D42" s="73">
        <v>0</v>
      </c>
      <c r="E42" s="71"/>
      <c r="F42" s="71"/>
      <c r="G42" s="68" t="e">
        <f t="shared" si="6"/>
        <v>#DIV/0!</v>
      </c>
      <c r="H42" s="68" t="e">
        <f t="shared" si="6"/>
        <v>#DIV/0!</v>
      </c>
      <c r="I42" s="68" t="e">
        <f t="shared" si="6"/>
        <v>#DIV/0!</v>
      </c>
      <c r="J42" s="68" t="e">
        <f t="shared" si="6"/>
        <v>#DIV/0!</v>
      </c>
      <c r="K42" s="68" t="e">
        <f t="shared" si="6"/>
        <v>#DIV/0!</v>
      </c>
      <c r="L42" s="69" t="e">
        <f t="shared" si="6"/>
        <v>#DIV/0!</v>
      </c>
    </row>
    <row r="43" spans="2:12" ht="12.75" customHeight="1" thickBot="1">
      <c r="B43" s="75" t="s">
        <v>1</v>
      </c>
      <c r="C43" s="135"/>
      <c r="D43" s="76" t="s">
        <v>1</v>
      </c>
      <c r="E43" s="94"/>
      <c r="F43" s="94"/>
      <c r="G43" s="77" t="s">
        <v>5</v>
      </c>
      <c r="H43" s="77" t="s">
        <v>1</v>
      </c>
      <c r="I43" s="77" t="s">
        <v>1</v>
      </c>
      <c r="J43" s="77" t="s">
        <v>1</v>
      </c>
      <c r="K43" s="77" t="s">
        <v>1</v>
      </c>
      <c r="L43" s="78" t="s">
        <v>1</v>
      </c>
    </row>
    <row r="44" spans="4:12" ht="12.75" customHeight="1" thickTop="1">
      <c r="D44" s="79"/>
      <c r="E44" s="79"/>
      <c r="F44" s="79"/>
      <c r="G44" s="79"/>
      <c r="H44" s="79"/>
      <c r="I44" s="79"/>
      <c r="J44" s="79"/>
      <c r="K44" s="79"/>
      <c r="L44" s="79"/>
    </row>
    <row r="45" spans="2:6" ht="12.75" customHeight="1">
      <c r="B45" s="9" t="s">
        <v>8</v>
      </c>
      <c r="C45" s="9"/>
      <c r="D45" s="9"/>
      <c r="E45" s="9"/>
      <c r="F45" s="9"/>
    </row>
    <row r="46" spans="4:12" ht="12.75" customHeight="1" thickBot="1">
      <c r="D46" s="79"/>
      <c r="E46" s="79"/>
      <c r="F46" s="79"/>
      <c r="G46" s="79"/>
      <c r="H46" s="79"/>
      <c r="I46" s="79"/>
      <c r="J46" s="79"/>
      <c r="K46" s="79"/>
      <c r="L46" s="79"/>
    </row>
    <row r="47" spans="2:12" ht="15" customHeight="1" thickBot="1" thickTop="1">
      <c r="B47" s="80" t="str">
        <f>+B11</f>
        <v>Yacht Name</v>
      </c>
      <c r="C47" s="136"/>
      <c r="D47" s="81" t="str">
        <f aca="true" t="shared" si="7" ref="D47:L47">+D11</f>
        <v>TCC</v>
      </c>
      <c r="E47" s="82" t="str">
        <f>+E11</f>
        <v>2 min</v>
      </c>
      <c r="F47" s="82" t="str">
        <f>+F11</f>
        <v>5 min</v>
      </c>
      <c r="G47" s="82" t="str">
        <f t="shared" si="7"/>
        <v>10 min</v>
      </c>
      <c r="H47" s="82" t="str">
        <f t="shared" si="7"/>
        <v>20 min</v>
      </c>
      <c r="I47" s="82" t="str">
        <f t="shared" si="7"/>
        <v>30 min</v>
      </c>
      <c r="J47" s="82" t="str">
        <f t="shared" si="7"/>
        <v>40 min</v>
      </c>
      <c r="K47" s="82" t="str">
        <f t="shared" si="7"/>
        <v>50 min</v>
      </c>
      <c r="L47" s="83" t="str">
        <f t="shared" si="7"/>
        <v>60 min</v>
      </c>
    </row>
    <row r="48" spans="2:12" ht="15" customHeight="1">
      <c r="B48" s="63"/>
      <c r="C48" s="84"/>
      <c r="D48" s="84"/>
      <c r="E48" s="84"/>
      <c r="F48" s="84"/>
      <c r="G48" s="84"/>
      <c r="H48" s="84"/>
      <c r="I48" s="84"/>
      <c r="J48" s="84"/>
      <c r="K48" s="84"/>
      <c r="L48" s="85"/>
    </row>
    <row r="49" spans="2:12" ht="15" customHeight="1" thickBot="1">
      <c r="B49" s="148" t="str">
        <f>+B14</f>
        <v>Jazz</v>
      </c>
      <c r="C49" s="172"/>
      <c r="D49" s="150">
        <f aca="true" t="shared" si="8" ref="D49:D58">+D14</f>
        <v>0.9365994236311239</v>
      </c>
      <c r="E49" s="156" t="str">
        <f aca="true" t="shared" si="9" ref="E49:F53">TEXT(INT((E14/60)),"00")&amp;":"&amp;TEXT(MOD((E14/60)*60,60),"00")</f>
        <v>00:01</v>
      </c>
      <c r="F49" s="156" t="str">
        <f t="shared" si="9"/>
        <v>00:01</v>
      </c>
      <c r="G49" s="156" t="str">
        <f aca="true" t="shared" si="10" ref="G49:L50">TEXT(INT((G14/60)),"00")&amp;":"&amp;TEXT(MOD((G14/60)*60,60),"00")</f>
        <v>00:03</v>
      </c>
      <c r="H49" s="157" t="str">
        <f t="shared" si="10"/>
        <v>00:05</v>
      </c>
      <c r="I49" s="157" t="str">
        <f t="shared" si="10"/>
        <v>00:08</v>
      </c>
      <c r="J49" s="157" t="str">
        <f t="shared" si="10"/>
        <v>00:10</v>
      </c>
      <c r="K49" s="157" t="str">
        <f t="shared" si="10"/>
        <v>00:13</v>
      </c>
      <c r="L49" s="158" t="str">
        <f t="shared" si="10"/>
        <v>00:15</v>
      </c>
    </row>
    <row r="50" spans="2:12" ht="15" customHeight="1" thickBot="1">
      <c r="B50" s="191" t="str">
        <f aca="true" t="shared" si="11" ref="B50:B58">B15</f>
        <v>Code Blue</v>
      </c>
      <c r="C50" s="192"/>
      <c r="D50" s="150">
        <f t="shared" si="8"/>
        <v>0.9325681492109039</v>
      </c>
      <c r="E50" s="99" t="str">
        <f t="shared" si="9"/>
        <v>00:00</v>
      </c>
      <c r="F50" s="99" t="str">
        <f t="shared" si="9"/>
        <v>00:00</v>
      </c>
      <c r="G50" s="99" t="str">
        <f t="shared" si="10"/>
        <v>00:00</v>
      </c>
      <c r="H50" s="100" t="str">
        <f t="shared" si="10"/>
        <v>00:00</v>
      </c>
      <c r="I50" s="100" t="str">
        <f t="shared" si="10"/>
        <v>00:00</v>
      </c>
      <c r="J50" s="100" t="str">
        <f t="shared" si="10"/>
        <v>00:00</v>
      </c>
      <c r="K50" s="100" t="str">
        <f t="shared" si="10"/>
        <v>00:00</v>
      </c>
      <c r="L50" s="101" t="str">
        <f t="shared" si="10"/>
        <v>00:00</v>
      </c>
    </row>
    <row r="51" spans="2:12" ht="15" customHeight="1">
      <c r="B51" s="300" t="str">
        <f t="shared" si="11"/>
        <v>Strategem</v>
      </c>
      <c r="C51" s="301"/>
      <c r="D51" s="302">
        <f t="shared" si="8"/>
        <v>0.9325681492109039</v>
      </c>
      <c r="E51" s="303" t="str">
        <f t="shared" si="9"/>
        <v>00:00</v>
      </c>
      <c r="F51" s="303" t="str">
        <f t="shared" si="9"/>
        <v>00:00</v>
      </c>
      <c r="G51" s="303" t="str">
        <f aca="true" t="shared" si="12" ref="G51:L51">TEXT(INT((G16/60)),"00")&amp;":"&amp;TEXT(MOD((G16/60)*60,60),"00")</f>
        <v>00:00</v>
      </c>
      <c r="H51" s="304" t="str">
        <f t="shared" si="12"/>
        <v>00:00</v>
      </c>
      <c r="I51" s="304" t="str">
        <f t="shared" si="12"/>
        <v>00:00</v>
      </c>
      <c r="J51" s="304" t="str">
        <f t="shared" si="12"/>
        <v>00:00</v>
      </c>
      <c r="K51" s="304" t="str">
        <f t="shared" si="12"/>
        <v>00:00</v>
      </c>
      <c r="L51" s="305" t="str">
        <f t="shared" si="12"/>
        <v>00:00</v>
      </c>
    </row>
    <row r="52" spans="2:12" ht="15" customHeight="1">
      <c r="B52" s="88" t="str">
        <f t="shared" si="11"/>
        <v>Impulse</v>
      </c>
      <c r="C52" s="139"/>
      <c r="D52" s="89">
        <f t="shared" si="8"/>
        <v>0.9325681492109039</v>
      </c>
      <c r="E52" s="175" t="str">
        <f t="shared" si="9"/>
        <v>00:00</v>
      </c>
      <c r="F52" s="175" t="str">
        <f t="shared" si="9"/>
        <v>00:00</v>
      </c>
      <c r="G52" s="175" t="str">
        <f aca="true" t="shared" si="13" ref="G52:L53">TEXT(INT((G17/60)),"00")&amp;":"&amp;TEXT(MOD((G17/60)*60,60),"00")</f>
        <v>00:00</v>
      </c>
      <c r="H52" s="173" t="str">
        <f t="shared" si="13"/>
        <v>00:00</v>
      </c>
      <c r="I52" s="173" t="str">
        <f t="shared" si="13"/>
        <v>00:00</v>
      </c>
      <c r="J52" s="173" t="str">
        <f t="shared" si="13"/>
        <v>00:00</v>
      </c>
      <c r="K52" s="173" t="str">
        <f t="shared" si="13"/>
        <v>00:00</v>
      </c>
      <c r="L52" s="174" t="str">
        <f t="shared" si="13"/>
        <v>00:00</v>
      </c>
    </row>
    <row r="53" spans="2:12" ht="15" customHeight="1">
      <c r="B53" s="88" t="str">
        <f t="shared" si="11"/>
        <v>Brown Sugar</v>
      </c>
      <c r="C53" s="139"/>
      <c r="D53" s="89">
        <f t="shared" si="8"/>
        <v>0.9325681492109039</v>
      </c>
      <c r="E53" s="175" t="str">
        <f t="shared" si="9"/>
        <v>00:00</v>
      </c>
      <c r="F53" s="175" t="str">
        <f t="shared" si="9"/>
        <v>00:00</v>
      </c>
      <c r="G53" s="175" t="str">
        <f t="shared" si="13"/>
        <v>00:00</v>
      </c>
      <c r="H53" s="173" t="str">
        <f t="shared" si="13"/>
        <v>00:00</v>
      </c>
      <c r="I53" s="173" t="str">
        <f t="shared" si="13"/>
        <v>00:00</v>
      </c>
      <c r="J53" s="173" t="str">
        <f t="shared" si="13"/>
        <v>00:00</v>
      </c>
      <c r="K53" s="173" t="str">
        <f t="shared" si="13"/>
        <v>00:00</v>
      </c>
      <c r="L53" s="174" t="str">
        <f t="shared" si="13"/>
        <v>00:00</v>
      </c>
    </row>
    <row r="54" spans="2:12" ht="15" customHeight="1">
      <c r="B54" s="88" t="str">
        <f t="shared" si="11"/>
        <v>Rival</v>
      </c>
      <c r="C54" s="139"/>
      <c r="D54" s="89">
        <f t="shared" si="8"/>
        <v>0.9325681492109039</v>
      </c>
      <c r="E54" s="175" t="str">
        <f>TEXT(INT((E19/60)),"00")&amp;":"&amp;TEXT(MOD((E19/60)*60,60),"00")</f>
        <v>00:00</v>
      </c>
      <c r="F54" s="175" t="str">
        <f aca="true" t="shared" si="14" ref="F54:L54">TEXT(INT((F19/60)),"00")&amp;":"&amp;TEXT(MOD((F19/60)*60,60),"00")</f>
        <v>00:00</v>
      </c>
      <c r="G54" s="175" t="str">
        <f t="shared" si="14"/>
        <v>00:00</v>
      </c>
      <c r="H54" s="173" t="str">
        <f t="shared" si="14"/>
        <v>00:00</v>
      </c>
      <c r="I54" s="173" t="str">
        <f t="shared" si="14"/>
        <v>00:00</v>
      </c>
      <c r="J54" s="173" t="str">
        <f t="shared" si="14"/>
        <v>00:00</v>
      </c>
      <c r="K54" s="173" t="str">
        <f t="shared" si="14"/>
        <v>00:00</v>
      </c>
      <c r="L54" s="174" t="str">
        <f t="shared" si="14"/>
        <v>00:00</v>
      </c>
    </row>
    <row r="55" spans="2:12" ht="15" customHeight="1">
      <c r="B55" s="88" t="str">
        <f t="shared" si="11"/>
        <v>C&amp;Ceann Saile</v>
      </c>
      <c r="C55" s="139"/>
      <c r="D55" s="89">
        <f t="shared" si="8"/>
        <v>0.9285714285714286</v>
      </c>
      <c r="E55" s="175" t="str">
        <f>TEXT(INT((E20/60)),"00")&amp;":"&amp;TEXT(MOD((E20/60)*60,60),"00")</f>
        <v>00:01</v>
      </c>
      <c r="F55" s="175" t="str">
        <f aca="true" t="shared" si="15" ref="F55:L55">TEXT(INT((F20/60)),"00")&amp;":"&amp;TEXT(MOD((F20/60)*60,60),"00")</f>
        <v>00:01</v>
      </c>
      <c r="G55" s="175" t="str">
        <f t="shared" si="15"/>
        <v>00:03</v>
      </c>
      <c r="H55" s="173" t="str">
        <f t="shared" si="15"/>
        <v>00:05</v>
      </c>
      <c r="I55" s="173" t="str">
        <f t="shared" si="15"/>
        <v>00:08</v>
      </c>
      <c r="J55" s="173" t="str">
        <f t="shared" si="15"/>
        <v>00:10</v>
      </c>
      <c r="K55" s="173" t="str">
        <f t="shared" si="15"/>
        <v>00:13</v>
      </c>
      <c r="L55" s="174" t="str">
        <f t="shared" si="15"/>
        <v>00:15</v>
      </c>
    </row>
    <row r="56" spans="2:12" ht="15" customHeight="1">
      <c r="B56" s="88" t="str">
        <f t="shared" si="11"/>
        <v>Hurrah</v>
      </c>
      <c r="C56" s="139"/>
      <c r="D56" s="89">
        <f t="shared" si="8"/>
        <v>0.9246088193456614</v>
      </c>
      <c r="E56" s="175" t="str">
        <f aca="true" t="shared" si="16" ref="E56:L56">TEXT(INT((E21/60)),"00")&amp;":"&amp;TEXT(MOD((E21/60)*60,60),"00")</f>
        <v>00:01</v>
      </c>
      <c r="F56" s="175" t="str">
        <f t="shared" si="16"/>
        <v>00:03</v>
      </c>
      <c r="G56" s="175" t="str">
        <f t="shared" si="16"/>
        <v>00:05</v>
      </c>
      <c r="H56" s="173" t="str">
        <f t="shared" si="16"/>
        <v>00:10</v>
      </c>
      <c r="I56" s="173" t="str">
        <f t="shared" si="16"/>
        <v>00:15</v>
      </c>
      <c r="J56" s="173" t="str">
        <f t="shared" si="16"/>
        <v>00:21</v>
      </c>
      <c r="K56" s="173" t="str">
        <f t="shared" si="16"/>
        <v>00:26</v>
      </c>
      <c r="L56" s="174" t="str">
        <f t="shared" si="16"/>
        <v>00:31</v>
      </c>
    </row>
    <row r="57" spans="2:12" ht="15" customHeight="1">
      <c r="B57" s="88" t="str">
        <f t="shared" si="11"/>
        <v>Legacy </v>
      </c>
      <c r="C57" s="139"/>
      <c r="D57" s="89">
        <f t="shared" si="8"/>
        <v>0.9246088193456614</v>
      </c>
      <c r="E57" s="175" t="str">
        <f aca="true" t="shared" si="17" ref="E57:L58">TEXT(INT((E22/60)),"00")&amp;":"&amp;TEXT(MOD((E22/60)*60,60),"00")</f>
        <v>00:01</v>
      </c>
      <c r="F57" s="175" t="str">
        <f t="shared" si="17"/>
        <v>00:03</v>
      </c>
      <c r="G57" s="175" t="str">
        <f t="shared" si="17"/>
        <v>00:05</v>
      </c>
      <c r="H57" s="173" t="str">
        <f t="shared" si="17"/>
        <v>00:10</v>
      </c>
      <c r="I57" s="173" t="str">
        <f t="shared" si="17"/>
        <v>00:15</v>
      </c>
      <c r="J57" s="173" t="str">
        <f t="shared" si="17"/>
        <v>00:21</v>
      </c>
      <c r="K57" s="173" t="str">
        <f t="shared" si="17"/>
        <v>00:26</v>
      </c>
      <c r="L57" s="174" t="str">
        <f t="shared" si="17"/>
        <v>00:31</v>
      </c>
    </row>
    <row r="58" spans="2:12" ht="12.75" customHeight="1">
      <c r="B58" s="88" t="str">
        <f t="shared" si="11"/>
        <v>Whoa Nellie</v>
      </c>
      <c r="C58" s="139"/>
      <c r="D58" s="89">
        <f t="shared" si="8"/>
        <v>0.9090909090909091</v>
      </c>
      <c r="E58" s="175" t="str">
        <f t="shared" si="17"/>
        <v>00:03</v>
      </c>
      <c r="F58" s="175" t="str">
        <f t="shared" si="17"/>
        <v>00:08</v>
      </c>
      <c r="G58" s="175" t="str">
        <f t="shared" si="17"/>
        <v>00:15</v>
      </c>
      <c r="H58" s="173" t="str">
        <f t="shared" si="17"/>
        <v>00:31</v>
      </c>
      <c r="I58" s="173" t="str">
        <f t="shared" si="17"/>
        <v>00:46</v>
      </c>
      <c r="J58" s="173" t="str">
        <f t="shared" si="17"/>
        <v>01:02</v>
      </c>
      <c r="K58" s="173" t="str">
        <f t="shared" si="17"/>
        <v>01:17</v>
      </c>
      <c r="L58" s="174" t="str">
        <f t="shared" si="17"/>
        <v>01:33</v>
      </c>
    </row>
    <row r="59" spans="2:12" ht="12.75" customHeight="1">
      <c r="B59" s="88"/>
      <c r="C59" s="139"/>
      <c r="D59" s="89"/>
      <c r="E59" s="175"/>
      <c r="F59" s="175"/>
      <c r="G59" s="175"/>
      <c r="H59" s="173"/>
      <c r="I59" s="173"/>
      <c r="J59" s="173"/>
      <c r="K59" s="173"/>
      <c r="L59" s="174"/>
    </row>
    <row r="60" spans="2:12" ht="12.75" customHeight="1">
      <c r="B60" s="88"/>
      <c r="C60" s="139"/>
      <c r="D60" s="89"/>
      <c r="E60" s="175"/>
      <c r="F60" s="175"/>
      <c r="G60" s="175"/>
      <c r="H60" s="173"/>
      <c r="I60" s="173"/>
      <c r="J60" s="173"/>
      <c r="K60" s="173"/>
      <c r="L60" s="174"/>
    </row>
    <row r="61" spans="2:12" ht="12.75" customHeight="1">
      <c r="B61" s="88"/>
      <c r="C61" s="139"/>
      <c r="D61" s="89"/>
      <c r="E61" s="175"/>
      <c r="F61" s="175"/>
      <c r="G61" s="175"/>
      <c r="H61" s="173"/>
      <c r="I61" s="173"/>
      <c r="J61" s="173"/>
      <c r="K61" s="173"/>
      <c r="L61" s="174"/>
    </row>
    <row r="62" spans="2:12" ht="12.75" customHeight="1" hidden="1">
      <c r="B62" s="88" t="str">
        <f>+B27</f>
        <v> </v>
      </c>
      <c r="C62" s="139"/>
      <c r="D62" s="89">
        <f>+D27</f>
        <v>0</v>
      </c>
      <c r="E62" s="218"/>
      <c r="F62" s="218"/>
      <c r="G62" s="40" t="e">
        <f aca="true" t="shared" si="18" ref="G62:L62">TEXT(INT((G27/60)),"00")&amp;":"&amp;TEXT(MOD((G27/60)*60,60),"00")</f>
        <v>#DIV/0!</v>
      </c>
      <c r="H62" s="41" t="e">
        <f t="shared" si="18"/>
        <v>#DIV/0!</v>
      </c>
      <c r="I62" s="41" t="e">
        <f t="shared" si="18"/>
        <v>#DIV/0!</v>
      </c>
      <c r="J62" s="41" t="e">
        <f t="shared" si="18"/>
        <v>#DIV/0!</v>
      </c>
      <c r="K62" s="41" t="e">
        <f t="shared" si="18"/>
        <v>#DIV/0!</v>
      </c>
      <c r="L62" s="42" t="e">
        <f t="shared" si="18"/>
        <v>#DIV/0!</v>
      </c>
    </row>
    <row r="63" spans="2:12" ht="12.75" customHeight="1" hidden="1">
      <c r="B63" s="63"/>
      <c r="C63" s="84"/>
      <c r="D63" s="90"/>
      <c r="E63" s="71"/>
      <c r="F63" s="71"/>
      <c r="G63" s="64"/>
      <c r="H63" s="64"/>
      <c r="I63" s="64"/>
      <c r="J63" s="64"/>
      <c r="K63" s="64"/>
      <c r="L63" s="65"/>
    </row>
    <row r="64" spans="2:12" ht="12.75" customHeight="1" hidden="1">
      <c r="B64" s="88">
        <f>+B29</f>
        <v>0</v>
      </c>
      <c r="C64" s="139"/>
      <c r="D64" s="89">
        <f>+D29</f>
        <v>0</v>
      </c>
      <c r="E64" s="219"/>
      <c r="F64" s="219"/>
      <c r="G64" s="91" t="e">
        <f aca="true" t="shared" si="19" ref="G64:L64">TEXT(INT((G29/60)),"00")&amp;":"&amp;TEXT(MOD((G29/60)*60,60),"00")</f>
        <v>#DIV/0!</v>
      </c>
      <c r="H64" s="91" t="e">
        <f t="shared" si="19"/>
        <v>#DIV/0!</v>
      </c>
      <c r="I64" s="91" t="e">
        <f t="shared" si="19"/>
        <v>#DIV/0!</v>
      </c>
      <c r="J64" s="91" t="e">
        <f t="shared" si="19"/>
        <v>#DIV/0!</v>
      </c>
      <c r="K64" s="91" t="e">
        <f t="shared" si="19"/>
        <v>#DIV/0!</v>
      </c>
      <c r="L64" s="92" t="e">
        <f t="shared" si="19"/>
        <v>#DIV/0!</v>
      </c>
    </row>
    <row r="65" spans="2:12" ht="12.75" customHeight="1" hidden="1">
      <c r="B65" s="63"/>
      <c r="C65" s="84"/>
      <c r="D65" s="90"/>
      <c r="E65" s="71"/>
      <c r="F65" s="71"/>
      <c r="G65" s="64"/>
      <c r="H65" s="64"/>
      <c r="I65" s="64"/>
      <c r="J65" s="64"/>
      <c r="K65" s="64"/>
      <c r="L65" s="65"/>
    </row>
    <row r="66" spans="2:12" ht="12.75" customHeight="1" hidden="1">
      <c r="B66" s="86">
        <f aca="true" t="shared" si="20" ref="B66:B77">+B31</f>
        <v>0</v>
      </c>
      <c r="C66" s="138"/>
      <c r="D66" s="87">
        <f aca="true" t="shared" si="21" ref="D66:D77">+D31</f>
        <v>0</v>
      </c>
      <c r="E66" s="220"/>
      <c r="F66" s="220"/>
      <c r="G66" s="4" t="e">
        <f aca="true" t="shared" si="22" ref="G66:L77">TEXT(INT((G31/60)),"00")&amp;":"&amp;TEXT(MOD((G31/60)*60,60),"00")</f>
        <v>#DIV/0!</v>
      </c>
      <c r="H66" s="4" t="e">
        <f t="shared" si="22"/>
        <v>#DIV/0!</v>
      </c>
      <c r="I66" s="4" t="e">
        <f t="shared" si="22"/>
        <v>#DIV/0!</v>
      </c>
      <c r="J66" s="4" t="e">
        <f t="shared" si="22"/>
        <v>#DIV/0!</v>
      </c>
      <c r="K66" s="4" t="e">
        <f t="shared" si="22"/>
        <v>#DIV/0!</v>
      </c>
      <c r="L66" s="5" t="e">
        <f t="shared" si="22"/>
        <v>#DIV/0!</v>
      </c>
    </row>
    <row r="67" spans="2:12" ht="12.75" customHeight="1" hidden="1">
      <c r="B67" s="88">
        <f t="shared" si="20"/>
        <v>0</v>
      </c>
      <c r="C67" s="138"/>
      <c r="D67" s="87">
        <f t="shared" si="21"/>
        <v>0</v>
      </c>
      <c r="E67" s="220"/>
      <c r="F67" s="220"/>
      <c r="G67" s="2" t="e">
        <f t="shared" si="22"/>
        <v>#DIV/0!</v>
      </c>
      <c r="H67" s="2" t="e">
        <f t="shared" si="22"/>
        <v>#DIV/0!</v>
      </c>
      <c r="I67" s="2" t="e">
        <f t="shared" si="22"/>
        <v>#DIV/0!</v>
      </c>
      <c r="J67" s="2" t="e">
        <f t="shared" si="22"/>
        <v>#DIV/0!</v>
      </c>
      <c r="K67" s="2" t="e">
        <f t="shared" si="22"/>
        <v>#DIV/0!</v>
      </c>
      <c r="L67" s="6" t="e">
        <f t="shared" si="22"/>
        <v>#DIV/0!</v>
      </c>
    </row>
    <row r="68" spans="2:12" ht="12.75" customHeight="1" hidden="1">
      <c r="B68" s="88">
        <f t="shared" si="20"/>
        <v>0</v>
      </c>
      <c r="C68" s="138"/>
      <c r="D68" s="87">
        <f t="shared" si="21"/>
        <v>0</v>
      </c>
      <c r="E68" s="220"/>
      <c r="F68" s="220"/>
      <c r="G68" s="2" t="e">
        <f t="shared" si="22"/>
        <v>#DIV/0!</v>
      </c>
      <c r="H68" s="2" t="e">
        <f t="shared" si="22"/>
        <v>#DIV/0!</v>
      </c>
      <c r="I68" s="2" t="e">
        <f t="shared" si="22"/>
        <v>#DIV/0!</v>
      </c>
      <c r="J68" s="2" t="e">
        <f t="shared" si="22"/>
        <v>#DIV/0!</v>
      </c>
      <c r="K68" s="2" t="e">
        <f t="shared" si="22"/>
        <v>#DIV/0!</v>
      </c>
      <c r="L68" s="6" t="e">
        <f t="shared" si="22"/>
        <v>#DIV/0!</v>
      </c>
    </row>
    <row r="69" spans="2:12" ht="12.75" customHeight="1" hidden="1">
      <c r="B69" s="88">
        <f t="shared" si="20"/>
        <v>0</v>
      </c>
      <c r="C69" s="138"/>
      <c r="D69" s="87">
        <f t="shared" si="21"/>
        <v>0</v>
      </c>
      <c r="E69" s="220"/>
      <c r="F69" s="220"/>
      <c r="G69" s="2" t="e">
        <f t="shared" si="22"/>
        <v>#DIV/0!</v>
      </c>
      <c r="H69" s="2" t="e">
        <f t="shared" si="22"/>
        <v>#DIV/0!</v>
      </c>
      <c r="I69" s="2" t="e">
        <f t="shared" si="22"/>
        <v>#DIV/0!</v>
      </c>
      <c r="J69" s="2" t="e">
        <f t="shared" si="22"/>
        <v>#DIV/0!</v>
      </c>
      <c r="K69" s="2" t="e">
        <f t="shared" si="22"/>
        <v>#DIV/0!</v>
      </c>
      <c r="L69" s="6" t="e">
        <f t="shared" si="22"/>
        <v>#DIV/0!</v>
      </c>
    </row>
    <row r="70" spans="2:12" ht="12.75" customHeight="1" hidden="1">
      <c r="B70" s="88">
        <f t="shared" si="20"/>
        <v>0</v>
      </c>
      <c r="C70" s="138"/>
      <c r="D70" s="87">
        <f t="shared" si="21"/>
        <v>0</v>
      </c>
      <c r="E70" s="220"/>
      <c r="F70" s="220"/>
      <c r="G70" s="2" t="e">
        <f t="shared" si="22"/>
        <v>#DIV/0!</v>
      </c>
      <c r="H70" s="2" t="e">
        <f t="shared" si="22"/>
        <v>#DIV/0!</v>
      </c>
      <c r="I70" s="2" t="e">
        <f t="shared" si="22"/>
        <v>#DIV/0!</v>
      </c>
      <c r="J70" s="2" t="e">
        <f t="shared" si="22"/>
        <v>#DIV/0!</v>
      </c>
      <c r="K70" s="2" t="e">
        <f t="shared" si="22"/>
        <v>#DIV/0!</v>
      </c>
      <c r="L70" s="6" t="e">
        <f t="shared" si="22"/>
        <v>#DIV/0!</v>
      </c>
    </row>
    <row r="71" spans="2:12" ht="12.75" customHeight="1" hidden="1">
      <c r="B71" s="88">
        <f t="shared" si="20"/>
        <v>0</v>
      </c>
      <c r="C71" s="138"/>
      <c r="D71" s="87">
        <f t="shared" si="21"/>
        <v>0</v>
      </c>
      <c r="E71" s="220"/>
      <c r="F71" s="220"/>
      <c r="G71" s="2" t="e">
        <f t="shared" si="22"/>
        <v>#DIV/0!</v>
      </c>
      <c r="H71" s="2" t="e">
        <f t="shared" si="22"/>
        <v>#DIV/0!</v>
      </c>
      <c r="I71" s="2" t="e">
        <f t="shared" si="22"/>
        <v>#DIV/0!</v>
      </c>
      <c r="J71" s="2" t="e">
        <f t="shared" si="22"/>
        <v>#DIV/0!</v>
      </c>
      <c r="K71" s="2" t="e">
        <f t="shared" si="22"/>
        <v>#DIV/0!</v>
      </c>
      <c r="L71" s="6" t="e">
        <f t="shared" si="22"/>
        <v>#DIV/0!</v>
      </c>
    </row>
    <row r="72" spans="2:12" ht="12.75" customHeight="1" hidden="1">
      <c r="B72" s="88">
        <f t="shared" si="20"/>
        <v>0</v>
      </c>
      <c r="C72" s="138"/>
      <c r="D72" s="87">
        <f t="shared" si="21"/>
        <v>0</v>
      </c>
      <c r="E72" s="220"/>
      <c r="F72" s="220"/>
      <c r="G72" s="2" t="e">
        <f t="shared" si="22"/>
        <v>#DIV/0!</v>
      </c>
      <c r="H72" s="2" t="e">
        <f t="shared" si="22"/>
        <v>#DIV/0!</v>
      </c>
      <c r="I72" s="2" t="e">
        <f t="shared" si="22"/>
        <v>#DIV/0!</v>
      </c>
      <c r="J72" s="2" t="e">
        <f t="shared" si="22"/>
        <v>#DIV/0!</v>
      </c>
      <c r="K72" s="2" t="e">
        <f t="shared" si="22"/>
        <v>#DIV/0!</v>
      </c>
      <c r="L72" s="6" t="e">
        <f t="shared" si="22"/>
        <v>#DIV/0!</v>
      </c>
    </row>
    <row r="73" spans="2:12" ht="12.75" customHeight="1" hidden="1">
      <c r="B73" s="88">
        <f t="shared" si="20"/>
        <v>0</v>
      </c>
      <c r="C73" s="138"/>
      <c r="D73" s="87">
        <f t="shared" si="21"/>
        <v>0</v>
      </c>
      <c r="E73" s="220"/>
      <c r="F73" s="220"/>
      <c r="G73" s="2" t="e">
        <f t="shared" si="22"/>
        <v>#DIV/0!</v>
      </c>
      <c r="H73" s="2" t="e">
        <f t="shared" si="22"/>
        <v>#DIV/0!</v>
      </c>
      <c r="I73" s="2" t="e">
        <f t="shared" si="22"/>
        <v>#DIV/0!</v>
      </c>
      <c r="J73" s="2" t="e">
        <f t="shared" si="22"/>
        <v>#DIV/0!</v>
      </c>
      <c r="K73" s="2" t="e">
        <f t="shared" si="22"/>
        <v>#DIV/0!</v>
      </c>
      <c r="L73" s="6" t="e">
        <f t="shared" si="22"/>
        <v>#DIV/0!</v>
      </c>
    </row>
    <row r="74" spans="2:12" ht="12.75" customHeight="1" hidden="1">
      <c r="B74" s="88" t="str">
        <f t="shared" si="20"/>
        <v> </v>
      </c>
      <c r="C74" s="138"/>
      <c r="D74" s="87">
        <f t="shared" si="21"/>
        <v>0</v>
      </c>
      <c r="E74" s="220"/>
      <c r="F74" s="220"/>
      <c r="G74" s="2" t="e">
        <f t="shared" si="22"/>
        <v>#DIV/0!</v>
      </c>
      <c r="H74" s="2" t="e">
        <f t="shared" si="22"/>
        <v>#DIV/0!</v>
      </c>
      <c r="I74" s="2" t="e">
        <f t="shared" si="22"/>
        <v>#DIV/0!</v>
      </c>
      <c r="J74" s="2" t="e">
        <f t="shared" si="22"/>
        <v>#DIV/0!</v>
      </c>
      <c r="K74" s="2" t="e">
        <f t="shared" si="22"/>
        <v>#DIV/0!</v>
      </c>
      <c r="L74" s="6" t="e">
        <f t="shared" si="22"/>
        <v>#DIV/0!</v>
      </c>
    </row>
    <row r="75" spans="2:12" ht="12.75" customHeight="1" hidden="1">
      <c r="B75" s="88" t="str">
        <f t="shared" si="20"/>
        <v> </v>
      </c>
      <c r="C75" s="138"/>
      <c r="D75" s="87">
        <f t="shared" si="21"/>
        <v>0</v>
      </c>
      <c r="E75" s="220"/>
      <c r="F75" s="220"/>
      <c r="G75" s="2" t="e">
        <f t="shared" si="22"/>
        <v>#DIV/0!</v>
      </c>
      <c r="H75" s="2" t="e">
        <f t="shared" si="22"/>
        <v>#DIV/0!</v>
      </c>
      <c r="I75" s="2" t="e">
        <f t="shared" si="22"/>
        <v>#DIV/0!</v>
      </c>
      <c r="J75" s="2" t="e">
        <f t="shared" si="22"/>
        <v>#DIV/0!</v>
      </c>
      <c r="K75" s="2" t="e">
        <f t="shared" si="22"/>
        <v>#DIV/0!</v>
      </c>
      <c r="L75" s="6" t="e">
        <f t="shared" si="22"/>
        <v>#DIV/0!</v>
      </c>
    </row>
    <row r="76" spans="2:12" ht="12.75" customHeight="1" hidden="1">
      <c r="B76" s="88" t="str">
        <f t="shared" si="20"/>
        <v> </v>
      </c>
      <c r="C76" s="138"/>
      <c r="D76" s="87">
        <f t="shared" si="21"/>
        <v>0</v>
      </c>
      <c r="E76" s="220"/>
      <c r="F76" s="220"/>
      <c r="G76" s="2" t="e">
        <f t="shared" si="22"/>
        <v>#DIV/0!</v>
      </c>
      <c r="H76" s="2" t="e">
        <f t="shared" si="22"/>
        <v>#DIV/0!</v>
      </c>
      <c r="I76" s="2" t="e">
        <f t="shared" si="22"/>
        <v>#DIV/0!</v>
      </c>
      <c r="J76" s="2" t="e">
        <f t="shared" si="22"/>
        <v>#DIV/0!</v>
      </c>
      <c r="K76" s="2" t="e">
        <f t="shared" si="22"/>
        <v>#DIV/0!</v>
      </c>
      <c r="L76" s="6" t="e">
        <f t="shared" si="22"/>
        <v>#DIV/0!</v>
      </c>
    </row>
    <row r="77" spans="2:12" ht="12.75" customHeight="1" hidden="1">
      <c r="B77" s="88" t="str">
        <f t="shared" si="20"/>
        <v> </v>
      </c>
      <c r="C77" s="138"/>
      <c r="D77" s="87">
        <f t="shared" si="21"/>
        <v>0</v>
      </c>
      <c r="E77" s="220"/>
      <c r="F77" s="220"/>
      <c r="G77" s="2" t="e">
        <f t="shared" si="22"/>
        <v>#DIV/0!</v>
      </c>
      <c r="H77" s="2" t="e">
        <f t="shared" si="22"/>
        <v>#DIV/0!</v>
      </c>
      <c r="I77" s="2" t="e">
        <f t="shared" si="22"/>
        <v>#DIV/0!</v>
      </c>
      <c r="J77" s="2" t="e">
        <f t="shared" si="22"/>
        <v>#DIV/0!</v>
      </c>
      <c r="K77" s="2" t="e">
        <f t="shared" si="22"/>
        <v>#DIV/0!</v>
      </c>
      <c r="L77" s="6" t="e">
        <f t="shared" si="22"/>
        <v>#DIV/0!</v>
      </c>
    </row>
    <row r="78" spans="2:12" ht="12.75" customHeight="1" thickBot="1">
      <c r="B78" s="93" t="s">
        <v>1</v>
      </c>
      <c r="C78" s="140"/>
      <c r="D78" s="94" t="s">
        <v>1</v>
      </c>
      <c r="E78" s="94"/>
      <c r="F78" s="94"/>
      <c r="G78" s="7" t="s">
        <v>1</v>
      </c>
      <c r="H78" s="7" t="s">
        <v>1</v>
      </c>
      <c r="I78" s="7" t="s">
        <v>1</v>
      </c>
      <c r="J78" s="7" t="s">
        <v>1</v>
      </c>
      <c r="K78" s="7" t="s">
        <v>1</v>
      </c>
      <c r="L78" s="8" t="s">
        <v>1</v>
      </c>
    </row>
    <row r="79" spans="2:12" ht="12.75" customHeight="1" thickTop="1">
      <c r="B79" s="84"/>
      <c r="C79" s="84"/>
      <c r="D79" s="71"/>
      <c r="E79" s="71"/>
      <c r="F79" s="71"/>
      <c r="G79" s="3"/>
      <c r="H79" s="3"/>
      <c r="I79" s="3"/>
      <c r="J79" s="3"/>
      <c r="K79" s="3"/>
      <c r="L79" s="3"/>
    </row>
    <row r="80" spans="2:9" ht="12.75" customHeight="1">
      <c r="B80" s="60" t="s">
        <v>13</v>
      </c>
      <c r="G80" s="1" t="str">
        <f>B15</f>
        <v>Code Blue</v>
      </c>
      <c r="I80" s="60" t="s">
        <v>12</v>
      </c>
    </row>
    <row r="81" ht="12.75" customHeight="1">
      <c r="G81" s="1"/>
    </row>
  </sheetData>
  <printOptions/>
  <pageMargins left="0.64" right="0.62" top="0.6" bottom="0.49" header="0.37" footer="0.26"/>
  <pageSetup fitToHeight="1" fitToWidth="1" horizontalDpi="600" verticalDpi="600" orientation="portrait" scale="77" r:id="rId2"/>
  <headerFooter alignWithMargins="0">
    <oddHeader>&amp;R&amp;A</oddHeader>
    <oddFooter>&amp;CThanks to Greg Stewart at Nelson/Marek Yacht Design, Inc. &amp; Bruce Cooper at Ullman Sails Newport Beach for layout and design.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9:Q81"/>
  <sheetViews>
    <sheetView zoomScale="75" zoomScaleNormal="75" workbookViewId="0" topLeftCell="A7">
      <selection activeCell="C25" sqref="C25"/>
    </sheetView>
  </sheetViews>
  <sheetFormatPr defaultColWidth="9.140625" defaultRowHeight="12.75" customHeight="1"/>
  <cols>
    <col min="1" max="1" width="1.8515625" style="60" customWidth="1"/>
    <col min="2" max="2" width="20.421875" style="60" customWidth="1"/>
    <col min="3" max="3" width="10.140625" style="60" customWidth="1"/>
    <col min="4" max="6" width="12.28125" style="60" customWidth="1"/>
    <col min="7" max="12" width="10.7109375" style="60" customWidth="1"/>
    <col min="13" max="13" width="9.140625" style="60" customWidth="1"/>
    <col min="14" max="14" width="9.57421875" style="60" bestFit="1" customWidth="1"/>
    <col min="15" max="16384" width="9.140625" style="60" customWidth="1"/>
  </cols>
  <sheetData>
    <row r="9" spans="2:3" ht="12.75" customHeight="1">
      <c r="B9" s="9" t="s">
        <v>7</v>
      </c>
      <c r="C9" s="9"/>
    </row>
    <row r="10" ht="12.75" customHeight="1" thickBot="1"/>
    <row r="11" spans="2:12" ht="15" customHeight="1">
      <c r="B11" s="194" t="s">
        <v>6</v>
      </c>
      <c r="C11" s="195" t="s">
        <v>14</v>
      </c>
      <c r="D11" s="196" t="s">
        <v>0</v>
      </c>
      <c r="E11" s="196" t="s">
        <v>20</v>
      </c>
      <c r="F11" s="196" t="s">
        <v>18</v>
      </c>
      <c r="G11" s="196" t="s">
        <v>2</v>
      </c>
      <c r="H11" s="196" t="s">
        <v>3</v>
      </c>
      <c r="I11" s="196" t="s">
        <v>4</v>
      </c>
      <c r="J11" s="196" t="s">
        <v>9</v>
      </c>
      <c r="K11" s="196" t="s">
        <v>10</v>
      </c>
      <c r="L11" s="197" t="s">
        <v>11</v>
      </c>
    </row>
    <row r="12" spans="2:12" ht="15" customHeight="1">
      <c r="B12" s="198"/>
      <c r="C12" s="130" t="s">
        <v>15</v>
      </c>
      <c r="D12" s="153" t="s">
        <v>16</v>
      </c>
      <c r="E12" s="64">
        <v>120</v>
      </c>
      <c r="F12" s="64">
        <v>300</v>
      </c>
      <c r="G12" s="64">
        <v>600</v>
      </c>
      <c r="H12" s="64">
        <v>1200</v>
      </c>
      <c r="I12" s="64">
        <v>1800</v>
      </c>
      <c r="J12" s="64">
        <v>2400</v>
      </c>
      <c r="K12" s="64">
        <v>3000</v>
      </c>
      <c r="L12" s="199">
        <v>3600</v>
      </c>
    </row>
    <row r="13" spans="2:12" ht="15" customHeight="1">
      <c r="B13" s="198"/>
      <c r="C13" s="84"/>
      <c r="D13" s="64"/>
      <c r="E13" s="64"/>
      <c r="F13" s="64"/>
      <c r="G13" s="64"/>
      <c r="H13" s="64"/>
      <c r="I13" s="64"/>
      <c r="J13" s="64"/>
      <c r="K13" s="64"/>
      <c r="L13" s="199"/>
    </row>
    <row r="14" spans="2:14" ht="15" customHeight="1">
      <c r="B14" s="320" t="str">
        <f>Jazz!$B14</f>
        <v>Jazz</v>
      </c>
      <c r="C14" s="275">
        <f>Jazz!$C14</f>
        <v>69</v>
      </c>
      <c r="D14" s="276">
        <f aca="true" t="shared" si="0" ref="D14:D23">650/(625+C14)</f>
        <v>0.9365994236311239</v>
      </c>
      <c r="E14" s="277">
        <f aca="true" t="shared" si="1" ref="E14:L15">ABS((E$12*$D$16/$D14)*($D14/$D$16)-(E$12*$D$16/$D14))</f>
        <v>0.5164992826398844</v>
      </c>
      <c r="F14" s="277">
        <f t="shared" si="1"/>
        <v>1.2912482065996755</v>
      </c>
      <c r="G14" s="277">
        <f t="shared" si="1"/>
        <v>2.582496413199351</v>
      </c>
      <c r="H14" s="277">
        <f t="shared" si="1"/>
        <v>5.164992826398702</v>
      </c>
      <c r="I14" s="277">
        <f t="shared" si="1"/>
        <v>7.747489239598281</v>
      </c>
      <c r="J14" s="277">
        <f t="shared" si="1"/>
        <v>10.329985652797404</v>
      </c>
      <c r="K14" s="277">
        <f t="shared" si="1"/>
        <v>12.91248206599721</v>
      </c>
      <c r="L14" s="321">
        <f t="shared" si="1"/>
        <v>15.494978479196561</v>
      </c>
      <c r="N14" s="185">
        <f aca="true" t="shared" si="2" ref="N14:N26">650/(625+C14)</f>
        <v>0.9365994236311239</v>
      </c>
    </row>
    <row r="15" spans="2:14" ht="15" customHeight="1" thickBot="1">
      <c r="B15" s="322" t="str">
        <f>Jazz!$B15</f>
        <v>Code Blue</v>
      </c>
      <c r="C15" s="323">
        <f>Jazz!$C15</f>
        <v>72</v>
      </c>
      <c r="D15" s="324">
        <f t="shared" si="0"/>
        <v>0.9325681492109039</v>
      </c>
      <c r="E15" s="316">
        <f t="shared" si="1"/>
        <v>0</v>
      </c>
      <c r="F15" s="316">
        <f t="shared" si="1"/>
        <v>0</v>
      </c>
      <c r="G15" s="316">
        <f t="shared" si="1"/>
        <v>0</v>
      </c>
      <c r="H15" s="316">
        <f t="shared" si="1"/>
        <v>0</v>
      </c>
      <c r="I15" s="316">
        <f t="shared" si="1"/>
        <v>0</v>
      </c>
      <c r="J15" s="316">
        <f t="shared" si="1"/>
        <v>0</v>
      </c>
      <c r="K15" s="316">
        <f t="shared" si="1"/>
        <v>0</v>
      </c>
      <c r="L15" s="317">
        <f t="shared" si="1"/>
        <v>0</v>
      </c>
      <c r="N15" s="185">
        <f t="shared" si="2"/>
        <v>0.9325681492109039</v>
      </c>
    </row>
    <row r="16" spans="2:14" ht="15" customHeight="1" thickBot="1">
      <c r="B16" s="311" t="str">
        <f>Jazz!$B16</f>
        <v>Stategem</v>
      </c>
      <c r="C16" s="312">
        <f>Jazz!$C16</f>
        <v>72</v>
      </c>
      <c r="D16" s="313">
        <f t="shared" si="0"/>
        <v>0.9325681492109039</v>
      </c>
      <c r="E16" s="314">
        <f aca="true" t="shared" si="3" ref="E16:L23">ABS((E$12*$D$16/$D16)*($D16/$D$16)-(E$12*$D$16/$D16))</f>
        <v>0</v>
      </c>
      <c r="F16" s="314">
        <f t="shared" si="3"/>
        <v>0</v>
      </c>
      <c r="G16" s="314">
        <f t="shared" si="3"/>
        <v>0</v>
      </c>
      <c r="H16" s="314">
        <f t="shared" si="3"/>
        <v>0</v>
      </c>
      <c r="I16" s="314">
        <f t="shared" si="3"/>
        <v>0</v>
      </c>
      <c r="J16" s="314">
        <f t="shared" si="3"/>
        <v>0</v>
      </c>
      <c r="K16" s="314">
        <f t="shared" si="3"/>
        <v>0</v>
      </c>
      <c r="L16" s="315">
        <f t="shared" si="3"/>
        <v>0</v>
      </c>
      <c r="N16" s="185">
        <f t="shared" si="2"/>
        <v>0.9325681492109039</v>
      </c>
    </row>
    <row r="17" spans="2:14" ht="15" customHeight="1">
      <c r="B17" s="318" t="str">
        <f>Jazz!$B17</f>
        <v>Impulse</v>
      </c>
      <c r="C17" s="280">
        <f>Jazz!$C17</f>
        <v>72</v>
      </c>
      <c r="D17" s="281">
        <f t="shared" si="0"/>
        <v>0.9325681492109039</v>
      </c>
      <c r="E17" s="282">
        <f t="shared" si="3"/>
        <v>0</v>
      </c>
      <c r="F17" s="282">
        <f t="shared" si="3"/>
        <v>0</v>
      </c>
      <c r="G17" s="282">
        <f t="shared" si="3"/>
        <v>0</v>
      </c>
      <c r="H17" s="282">
        <f t="shared" si="3"/>
        <v>0</v>
      </c>
      <c r="I17" s="282">
        <f t="shared" si="3"/>
        <v>0</v>
      </c>
      <c r="J17" s="282">
        <f t="shared" si="3"/>
        <v>0</v>
      </c>
      <c r="K17" s="282">
        <f t="shared" si="3"/>
        <v>0</v>
      </c>
      <c r="L17" s="319">
        <f t="shared" si="3"/>
        <v>0</v>
      </c>
      <c r="N17" s="185">
        <f t="shared" si="2"/>
        <v>0.9325681492109039</v>
      </c>
    </row>
    <row r="18" spans="2:14" ht="15" customHeight="1">
      <c r="B18" s="320" t="str">
        <f>Jazz!$B18</f>
        <v>Brown Sugar</v>
      </c>
      <c r="C18" s="275">
        <v>72</v>
      </c>
      <c r="D18" s="276">
        <f t="shared" si="0"/>
        <v>0.9325681492109039</v>
      </c>
      <c r="E18" s="277">
        <f t="shared" si="3"/>
        <v>0</v>
      </c>
      <c r="F18" s="277">
        <f t="shared" si="3"/>
        <v>0</v>
      </c>
      <c r="G18" s="277">
        <f t="shared" si="3"/>
        <v>0</v>
      </c>
      <c r="H18" s="277">
        <f t="shared" si="3"/>
        <v>0</v>
      </c>
      <c r="I18" s="277">
        <f t="shared" si="3"/>
        <v>0</v>
      </c>
      <c r="J18" s="277">
        <f t="shared" si="3"/>
        <v>0</v>
      </c>
      <c r="K18" s="277">
        <f t="shared" si="3"/>
        <v>0</v>
      </c>
      <c r="L18" s="321">
        <f t="shared" si="3"/>
        <v>0</v>
      </c>
      <c r="N18" s="185">
        <f t="shared" si="2"/>
        <v>0.9325681492109039</v>
      </c>
    </row>
    <row r="19" spans="2:14" ht="15" customHeight="1">
      <c r="B19" s="318" t="str">
        <f>Jazz!$B19</f>
        <v>Rival</v>
      </c>
      <c r="C19" s="280">
        <v>72</v>
      </c>
      <c r="D19" s="281">
        <f t="shared" si="0"/>
        <v>0.9325681492109039</v>
      </c>
      <c r="E19" s="282">
        <f t="shared" si="3"/>
        <v>0</v>
      </c>
      <c r="F19" s="282">
        <f t="shared" si="3"/>
        <v>0</v>
      </c>
      <c r="G19" s="282">
        <f t="shared" si="3"/>
        <v>0</v>
      </c>
      <c r="H19" s="282">
        <f t="shared" si="3"/>
        <v>0</v>
      </c>
      <c r="I19" s="282">
        <f t="shared" si="3"/>
        <v>0</v>
      </c>
      <c r="J19" s="282">
        <f t="shared" si="3"/>
        <v>0</v>
      </c>
      <c r="K19" s="282">
        <f t="shared" si="3"/>
        <v>0</v>
      </c>
      <c r="L19" s="319">
        <f t="shared" si="3"/>
        <v>0</v>
      </c>
      <c r="N19" s="185">
        <f t="shared" si="2"/>
        <v>0.9325681492109039</v>
      </c>
    </row>
    <row r="20" spans="2:14" ht="15" customHeight="1">
      <c r="B20" s="318" t="str">
        <f>Jazz!$B20</f>
        <v>C&amp;Ceann Saile</v>
      </c>
      <c r="C20" s="280">
        <v>75</v>
      </c>
      <c r="D20" s="281">
        <f t="shared" si="0"/>
        <v>0.9285714285714286</v>
      </c>
      <c r="E20" s="282">
        <f t="shared" si="3"/>
        <v>0.5164992826398844</v>
      </c>
      <c r="F20" s="282">
        <f t="shared" si="3"/>
        <v>1.2912482065997324</v>
      </c>
      <c r="G20" s="282">
        <f t="shared" si="3"/>
        <v>2.5824964131994648</v>
      </c>
      <c r="H20" s="282">
        <f t="shared" si="3"/>
        <v>5.1649928263989295</v>
      </c>
      <c r="I20" s="282">
        <f t="shared" si="3"/>
        <v>7.747489239598281</v>
      </c>
      <c r="J20" s="282">
        <f t="shared" si="3"/>
        <v>10.329985652797859</v>
      </c>
      <c r="K20" s="282">
        <f t="shared" si="3"/>
        <v>12.91248206599721</v>
      </c>
      <c r="L20" s="319">
        <f t="shared" si="3"/>
        <v>15.494978479196561</v>
      </c>
      <c r="N20" s="185">
        <f t="shared" si="2"/>
        <v>0.9285714285714286</v>
      </c>
    </row>
    <row r="21" spans="2:14" ht="15" customHeight="1">
      <c r="B21" s="318" t="str">
        <f>Jazz!$B21</f>
        <v>Hurrah</v>
      </c>
      <c r="C21" s="280">
        <f>Jazz!$C21</f>
        <v>78</v>
      </c>
      <c r="D21" s="281">
        <f t="shared" si="0"/>
        <v>0.9246088193456614</v>
      </c>
      <c r="E21" s="282">
        <f t="shared" si="3"/>
        <v>1.0329985652797689</v>
      </c>
      <c r="F21" s="282">
        <f t="shared" si="3"/>
        <v>2.5824964131994648</v>
      </c>
      <c r="G21" s="282">
        <f t="shared" si="3"/>
        <v>5.1649928263989295</v>
      </c>
      <c r="H21" s="282">
        <f t="shared" si="3"/>
        <v>10.329985652797859</v>
      </c>
      <c r="I21" s="282">
        <f t="shared" si="3"/>
        <v>15.494978479196561</v>
      </c>
      <c r="J21" s="282">
        <f t="shared" si="3"/>
        <v>20.659971305595718</v>
      </c>
      <c r="K21" s="282">
        <f t="shared" si="3"/>
        <v>25.82496413199442</v>
      </c>
      <c r="L21" s="319">
        <f t="shared" si="3"/>
        <v>30.989956958393122</v>
      </c>
      <c r="N21" s="185">
        <f t="shared" si="2"/>
        <v>0.9246088193456614</v>
      </c>
    </row>
    <row r="22" spans="2:14" ht="15" customHeight="1">
      <c r="B22" s="318" t="str">
        <f>Jazz!$B22</f>
        <v>Legacy</v>
      </c>
      <c r="C22" s="280">
        <f>Jazz!$C22</f>
        <v>78</v>
      </c>
      <c r="D22" s="281">
        <f t="shared" si="0"/>
        <v>0.9246088193456614</v>
      </c>
      <c r="E22" s="282">
        <f t="shared" si="3"/>
        <v>1.0329985652797689</v>
      </c>
      <c r="F22" s="282">
        <f t="shared" si="3"/>
        <v>2.5824964131994648</v>
      </c>
      <c r="G22" s="282">
        <f t="shared" si="3"/>
        <v>5.1649928263989295</v>
      </c>
      <c r="H22" s="282">
        <f t="shared" si="3"/>
        <v>10.329985652797859</v>
      </c>
      <c r="I22" s="282">
        <f t="shared" si="3"/>
        <v>15.494978479196561</v>
      </c>
      <c r="J22" s="282">
        <f t="shared" si="3"/>
        <v>20.659971305595718</v>
      </c>
      <c r="K22" s="282">
        <f t="shared" si="3"/>
        <v>25.82496413199442</v>
      </c>
      <c r="L22" s="319">
        <f t="shared" si="3"/>
        <v>30.989956958393122</v>
      </c>
      <c r="N22" s="185">
        <f t="shared" si="2"/>
        <v>0.9246088193456614</v>
      </c>
    </row>
    <row r="23" spans="2:14" ht="12.75" customHeight="1">
      <c r="B23" s="318" t="str">
        <f>Jazz!$B23</f>
        <v>Whoa Nellie</v>
      </c>
      <c r="C23" s="280">
        <f>Jazz!$C23</f>
        <v>90</v>
      </c>
      <c r="D23" s="281">
        <f t="shared" si="0"/>
        <v>0.9090909090909091</v>
      </c>
      <c r="E23" s="282">
        <f t="shared" si="3"/>
        <v>3.0989956958393208</v>
      </c>
      <c r="F23" s="282">
        <f t="shared" si="3"/>
        <v>7.7474892395983375</v>
      </c>
      <c r="G23" s="282">
        <f t="shared" si="3"/>
        <v>15.494978479196675</v>
      </c>
      <c r="H23" s="282">
        <f t="shared" si="3"/>
        <v>30.98995695839335</v>
      </c>
      <c r="I23" s="282">
        <f t="shared" si="3"/>
        <v>46.48493543758991</v>
      </c>
      <c r="J23" s="282">
        <f t="shared" si="3"/>
        <v>61.9799139167867</v>
      </c>
      <c r="K23" s="282">
        <f t="shared" si="3"/>
        <v>77.47489239598326</v>
      </c>
      <c r="L23" s="319">
        <f t="shared" si="3"/>
        <v>92.96987087517982</v>
      </c>
      <c r="N23" s="185">
        <f t="shared" si="2"/>
        <v>0.9090909090909091</v>
      </c>
    </row>
    <row r="24" spans="2:14" ht="12.75" customHeight="1">
      <c r="B24" s="204"/>
      <c r="C24" s="142"/>
      <c r="D24" s="105"/>
      <c r="E24" s="68"/>
      <c r="F24" s="68"/>
      <c r="G24" s="68"/>
      <c r="H24" s="68"/>
      <c r="I24" s="68"/>
      <c r="J24" s="68"/>
      <c r="K24" s="68"/>
      <c r="L24" s="201"/>
      <c r="N24" s="185">
        <f t="shared" si="2"/>
        <v>1.04</v>
      </c>
    </row>
    <row r="25" spans="2:14" ht="12.75" customHeight="1">
      <c r="B25" s="204"/>
      <c r="C25" s="142"/>
      <c r="D25" s="105"/>
      <c r="E25" s="68"/>
      <c r="F25" s="68"/>
      <c r="G25" s="68"/>
      <c r="H25" s="68"/>
      <c r="I25" s="68"/>
      <c r="J25" s="68"/>
      <c r="K25" s="68"/>
      <c r="L25" s="201"/>
      <c r="N25" s="185">
        <f t="shared" si="2"/>
        <v>1.04</v>
      </c>
    </row>
    <row r="26" spans="2:14" ht="12.75" customHeight="1">
      <c r="B26" s="204"/>
      <c r="C26" s="142"/>
      <c r="D26" s="105"/>
      <c r="E26" s="68"/>
      <c r="F26" s="68"/>
      <c r="G26" s="68"/>
      <c r="H26" s="68"/>
      <c r="I26" s="68"/>
      <c r="J26" s="68"/>
      <c r="K26" s="68"/>
      <c r="L26" s="201"/>
      <c r="N26" s="185">
        <f t="shared" si="2"/>
        <v>1.04</v>
      </c>
    </row>
    <row r="27" spans="2:14" ht="12.75" customHeight="1" hidden="1">
      <c r="B27" s="204" t="s">
        <v>1</v>
      </c>
      <c r="C27" s="133"/>
      <c r="D27" s="67">
        <v>0</v>
      </c>
      <c r="E27" s="71"/>
      <c r="F27" s="71"/>
      <c r="G27" s="68" t="e">
        <f>ABS((G$12*$D$16/$D27)*($D27/$D$16)-(G$12*$D$16/$D27))</f>
        <v>#DIV/0!</v>
      </c>
      <c r="H27" s="68" t="e">
        <f>ABS((H$12*$D$29/$D27)*($D27/$D$29)-(H$12*$D$29/$D27))</f>
        <v>#DIV/0!</v>
      </c>
      <c r="I27" s="68" t="e">
        <f>ABS((I$12*$D$29/$D27)*($D27/$D$29)-(I$12*$D$29/$D27))</f>
        <v>#DIV/0!</v>
      </c>
      <c r="J27" s="68" t="e">
        <f>ABS((J$12*$D$29/$D27)*($D27/$D$29)-(J$12*$D$29/$D27))</f>
        <v>#DIV/0!</v>
      </c>
      <c r="K27" s="68" t="e">
        <f>ABS((K$12*$D$29/$D27)*($D27/$D$29)-(K$12*$D$29/$D27))</f>
        <v>#DIV/0!</v>
      </c>
      <c r="L27" s="201" t="e">
        <f>ABS((L$12*$D$29/$D27)*($D27/$D$29)-(L$12*$D$29/$D27))</f>
        <v>#DIV/0!</v>
      </c>
      <c r="N27" s="70"/>
    </row>
    <row r="28" spans="2:14" ht="12.75" customHeight="1" hidden="1">
      <c r="B28" s="198"/>
      <c r="C28" s="84"/>
      <c r="D28" s="71"/>
      <c r="E28" s="71"/>
      <c r="F28" s="71"/>
      <c r="G28" s="68"/>
      <c r="H28" s="68"/>
      <c r="I28" s="68"/>
      <c r="J28" s="68"/>
      <c r="K28" s="68"/>
      <c r="L28" s="201"/>
      <c r="N28" s="70"/>
    </row>
    <row r="29" spans="2:14" ht="12.75" customHeight="1" hidden="1">
      <c r="B29" s="205"/>
      <c r="C29" s="134"/>
      <c r="D29" s="73">
        <v>0</v>
      </c>
      <c r="E29" s="71"/>
      <c r="F29" s="71"/>
      <c r="G29" s="74" t="e">
        <f aca="true" t="shared" si="4" ref="G29:L29">ABS((G$12*$D$29/$D29)*($D29/$D$29)-(G$12*$D$29/$D29))</f>
        <v>#DIV/0!</v>
      </c>
      <c r="H29" s="68" t="e">
        <f t="shared" si="4"/>
        <v>#DIV/0!</v>
      </c>
      <c r="I29" s="68" t="e">
        <f t="shared" si="4"/>
        <v>#DIV/0!</v>
      </c>
      <c r="J29" s="68" t="e">
        <f t="shared" si="4"/>
        <v>#DIV/0!</v>
      </c>
      <c r="K29" s="68" t="e">
        <f t="shared" si="4"/>
        <v>#DIV/0!</v>
      </c>
      <c r="L29" s="201" t="e">
        <f t="shared" si="4"/>
        <v>#DIV/0!</v>
      </c>
      <c r="N29" s="53"/>
    </row>
    <row r="30" spans="2:16" ht="12.75" customHeight="1" hidden="1">
      <c r="B30" s="198"/>
      <c r="C30" s="84"/>
      <c r="D30" s="73">
        <v>0</v>
      </c>
      <c r="E30" s="71"/>
      <c r="F30" s="71"/>
      <c r="G30" s="68"/>
      <c r="H30" s="68"/>
      <c r="I30" s="68"/>
      <c r="J30" s="68"/>
      <c r="K30" s="68"/>
      <c r="L30" s="201"/>
      <c r="N30" s="70"/>
      <c r="P30" s="60" t="s">
        <v>1</v>
      </c>
    </row>
    <row r="31" spans="2:14" ht="12.75" customHeight="1" hidden="1">
      <c r="B31" s="204"/>
      <c r="C31" s="133"/>
      <c r="D31" s="73">
        <v>0</v>
      </c>
      <c r="E31" s="71"/>
      <c r="F31" s="71"/>
      <c r="G31" s="68" t="e">
        <f aca="true" t="shared" si="5" ref="G31:L42">ABS((G$12*$D$29/$D31)*($D31/$D$29)-(G$12*$D$29/$D31))</f>
        <v>#DIV/0!</v>
      </c>
      <c r="H31" s="68" t="e">
        <f t="shared" si="5"/>
        <v>#DIV/0!</v>
      </c>
      <c r="I31" s="68" t="e">
        <f t="shared" si="5"/>
        <v>#DIV/0!</v>
      </c>
      <c r="J31" s="68" t="e">
        <f t="shared" si="5"/>
        <v>#DIV/0!</v>
      </c>
      <c r="K31" s="68" t="e">
        <f t="shared" si="5"/>
        <v>#DIV/0!</v>
      </c>
      <c r="L31" s="201" t="e">
        <f t="shared" si="5"/>
        <v>#DIV/0!</v>
      </c>
      <c r="N31" s="53"/>
    </row>
    <row r="32" spans="2:14" ht="12.75" customHeight="1" hidden="1">
      <c r="B32" s="204"/>
      <c r="C32" s="133"/>
      <c r="D32" s="73">
        <v>0</v>
      </c>
      <c r="E32" s="71"/>
      <c r="F32" s="71"/>
      <c r="G32" s="68" t="e">
        <f t="shared" si="5"/>
        <v>#DIV/0!</v>
      </c>
      <c r="H32" s="68" t="e">
        <f t="shared" si="5"/>
        <v>#DIV/0!</v>
      </c>
      <c r="I32" s="68" t="e">
        <f t="shared" si="5"/>
        <v>#DIV/0!</v>
      </c>
      <c r="J32" s="68" t="e">
        <f t="shared" si="5"/>
        <v>#DIV/0!</v>
      </c>
      <c r="K32" s="68" t="e">
        <f t="shared" si="5"/>
        <v>#DIV/0!</v>
      </c>
      <c r="L32" s="201" t="e">
        <f t="shared" si="5"/>
        <v>#DIV/0!</v>
      </c>
      <c r="N32" s="53"/>
    </row>
    <row r="33" spans="2:14" ht="12.75" customHeight="1" hidden="1">
      <c r="B33" s="204"/>
      <c r="C33" s="133"/>
      <c r="D33" s="73">
        <v>0</v>
      </c>
      <c r="E33" s="71"/>
      <c r="F33" s="71"/>
      <c r="G33" s="68" t="e">
        <f t="shared" si="5"/>
        <v>#DIV/0!</v>
      </c>
      <c r="H33" s="68" t="e">
        <f t="shared" si="5"/>
        <v>#DIV/0!</v>
      </c>
      <c r="I33" s="68" t="e">
        <f t="shared" si="5"/>
        <v>#DIV/0!</v>
      </c>
      <c r="J33" s="68" t="e">
        <f t="shared" si="5"/>
        <v>#DIV/0!</v>
      </c>
      <c r="K33" s="68" t="e">
        <f t="shared" si="5"/>
        <v>#DIV/0!</v>
      </c>
      <c r="L33" s="201" t="e">
        <f t="shared" si="5"/>
        <v>#DIV/0!</v>
      </c>
      <c r="N33" s="53"/>
    </row>
    <row r="34" spans="2:17" ht="12.75" customHeight="1" hidden="1">
      <c r="B34" s="204"/>
      <c r="C34" s="133"/>
      <c r="D34" s="73">
        <v>0</v>
      </c>
      <c r="E34" s="71"/>
      <c r="F34" s="71"/>
      <c r="G34" s="68" t="e">
        <f t="shared" si="5"/>
        <v>#DIV/0!</v>
      </c>
      <c r="H34" s="68" t="e">
        <f t="shared" si="5"/>
        <v>#DIV/0!</v>
      </c>
      <c r="I34" s="68" t="e">
        <f t="shared" si="5"/>
        <v>#DIV/0!</v>
      </c>
      <c r="J34" s="68" t="e">
        <f t="shared" si="5"/>
        <v>#DIV/0!</v>
      </c>
      <c r="K34" s="68" t="e">
        <f t="shared" si="5"/>
        <v>#DIV/0!</v>
      </c>
      <c r="L34" s="201" t="e">
        <f t="shared" si="5"/>
        <v>#DIV/0!</v>
      </c>
      <c r="N34" s="53"/>
      <c r="Q34" s="60" t="s">
        <v>1</v>
      </c>
    </row>
    <row r="35" spans="2:14" ht="12.75" customHeight="1" hidden="1">
      <c r="B35" s="204"/>
      <c r="C35" s="133"/>
      <c r="D35" s="73">
        <v>0</v>
      </c>
      <c r="E35" s="71"/>
      <c r="F35" s="71"/>
      <c r="G35" s="68" t="e">
        <f t="shared" si="5"/>
        <v>#DIV/0!</v>
      </c>
      <c r="H35" s="68" t="e">
        <f t="shared" si="5"/>
        <v>#DIV/0!</v>
      </c>
      <c r="I35" s="68" t="e">
        <f t="shared" si="5"/>
        <v>#DIV/0!</v>
      </c>
      <c r="J35" s="68" t="e">
        <f t="shared" si="5"/>
        <v>#DIV/0!</v>
      </c>
      <c r="K35" s="68" t="e">
        <f t="shared" si="5"/>
        <v>#DIV/0!</v>
      </c>
      <c r="L35" s="201" t="e">
        <f t="shared" si="5"/>
        <v>#DIV/0!</v>
      </c>
      <c r="N35" s="53"/>
    </row>
    <row r="36" spans="2:17" ht="12.75" customHeight="1" hidden="1">
      <c r="B36" s="204"/>
      <c r="C36" s="133"/>
      <c r="D36" s="73">
        <v>0</v>
      </c>
      <c r="E36" s="71"/>
      <c r="F36" s="71"/>
      <c r="G36" s="68" t="e">
        <f t="shared" si="5"/>
        <v>#DIV/0!</v>
      </c>
      <c r="H36" s="68" t="e">
        <f t="shared" si="5"/>
        <v>#DIV/0!</v>
      </c>
      <c r="I36" s="68" t="e">
        <f t="shared" si="5"/>
        <v>#DIV/0!</v>
      </c>
      <c r="J36" s="68" t="e">
        <f t="shared" si="5"/>
        <v>#DIV/0!</v>
      </c>
      <c r="K36" s="68" t="e">
        <f t="shared" si="5"/>
        <v>#DIV/0!</v>
      </c>
      <c r="L36" s="201" t="e">
        <f t="shared" si="5"/>
        <v>#DIV/0!</v>
      </c>
      <c r="N36" s="53"/>
      <c r="P36" s="60" t="s">
        <v>1</v>
      </c>
      <c r="Q36" s="60" t="s">
        <v>1</v>
      </c>
    </row>
    <row r="37" spans="2:14" ht="12.75" customHeight="1" hidden="1">
      <c r="B37" s="204"/>
      <c r="C37" s="133"/>
      <c r="D37" s="73">
        <v>0</v>
      </c>
      <c r="E37" s="71"/>
      <c r="F37" s="71"/>
      <c r="G37" s="68" t="e">
        <f t="shared" si="5"/>
        <v>#DIV/0!</v>
      </c>
      <c r="H37" s="68" t="e">
        <f t="shared" si="5"/>
        <v>#DIV/0!</v>
      </c>
      <c r="I37" s="68" t="e">
        <f t="shared" si="5"/>
        <v>#DIV/0!</v>
      </c>
      <c r="J37" s="68" t="e">
        <f t="shared" si="5"/>
        <v>#DIV/0!</v>
      </c>
      <c r="K37" s="68" t="e">
        <f t="shared" si="5"/>
        <v>#DIV/0!</v>
      </c>
      <c r="L37" s="201" t="e">
        <f t="shared" si="5"/>
        <v>#DIV/0!</v>
      </c>
      <c r="N37" s="53"/>
    </row>
    <row r="38" spans="2:14" ht="12.75" customHeight="1" hidden="1">
      <c r="B38" s="204"/>
      <c r="C38" s="133"/>
      <c r="D38" s="73">
        <v>0</v>
      </c>
      <c r="E38" s="71"/>
      <c r="F38" s="71"/>
      <c r="G38" s="68" t="e">
        <f t="shared" si="5"/>
        <v>#DIV/0!</v>
      </c>
      <c r="H38" s="68" t="e">
        <f t="shared" si="5"/>
        <v>#DIV/0!</v>
      </c>
      <c r="I38" s="68" t="e">
        <f t="shared" si="5"/>
        <v>#DIV/0!</v>
      </c>
      <c r="J38" s="68" t="e">
        <f t="shared" si="5"/>
        <v>#DIV/0!</v>
      </c>
      <c r="K38" s="68" t="e">
        <f t="shared" si="5"/>
        <v>#DIV/0!</v>
      </c>
      <c r="L38" s="201" t="e">
        <f t="shared" si="5"/>
        <v>#DIV/0!</v>
      </c>
      <c r="N38" s="53"/>
    </row>
    <row r="39" spans="2:14" ht="12.75" customHeight="1" hidden="1">
      <c r="B39" s="204" t="s">
        <v>1</v>
      </c>
      <c r="C39" s="133"/>
      <c r="D39" s="73">
        <v>0</v>
      </c>
      <c r="E39" s="71"/>
      <c r="F39" s="71"/>
      <c r="G39" s="68" t="e">
        <f t="shared" si="5"/>
        <v>#DIV/0!</v>
      </c>
      <c r="H39" s="68" t="e">
        <f t="shared" si="5"/>
        <v>#DIV/0!</v>
      </c>
      <c r="I39" s="68" t="e">
        <f t="shared" si="5"/>
        <v>#DIV/0!</v>
      </c>
      <c r="J39" s="68" t="e">
        <f t="shared" si="5"/>
        <v>#DIV/0!</v>
      </c>
      <c r="K39" s="68" t="e">
        <f t="shared" si="5"/>
        <v>#DIV/0!</v>
      </c>
      <c r="L39" s="201" t="e">
        <f t="shared" si="5"/>
        <v>#DIV/0!</v>
      </c>
      <c r="N39" s="70"/>
    </row>
    <row r="40" spans="2:12" ht="12.75" customHeight="1" hidden="1">
      <c r="B40" s="204" t="s">
        <v>1</v>
      </c>
      <c r="C40" s="133"/>
      <c r="D40" s="73">
        <v>0</v>
      </c>
      <c r="E40" s="71"/>
      <c r="F40" s="71"/>
      <c r="G40" s="68" t="e">
        <f t="shared" si="5"/>
        <v>#DIV/0!</v>
      </c>
      <c r="H40" s="68" t="e">
        <f t="shared" si="5"/>
        <v>#DIV/0!</v>
      </c>
      <c r="I40" s="68" t="e">
        <f t="shared" si="5"/>
        <v>#DIV/0!</v>
      </c>
      <c r="J40" s="68" t="e">
        <f t="shared" si="5"/>
        <v>#DIV/0!</v>
      </c>
      <c r="K40" s="68" t="e">
        <f t="shared" si="5"/>
        <v>#DIV/0!</v>
      </c>
      <c r="L40" s="201" t="e">
        <f t="shared" si="5"/>
        <v>#DIV/0!</v>
      </c>
    </row>
    <row r="41" spans="2:12" ht="12.75" customHeight="1" hidden="1">
      <c r="B41" s="204" t="s">
        <v>1</v>
      </c>
      <c r="C41" s="133"/>
      <c r="D41" s="73">
        <v>0</v>
      </c>
      <c r="E41" s="71"/>
      <c r="F41" s="71"/>
      <c r="G41" s="68" t="e">
        <f t="shared" si="5"/>
        <v>#DIV/0!</v>
      </c>
      <c r="H41" s="68" t="e">
        <f t="shared" si="5"/>
        <v>#DIV/0!</v>
      </c>
      <c r="I41" s="68" t="e">
        <f t="shared" si="5"/>
        <v>#DIV/0!</v>
      </c>
      <c r="J41" s="68" t="e">
        <f t="shared" si="5"/>
        <v>#DIV/0!</v>
      </c>
      <c r="K41" s="68" t="e">
        <f t="shared" si="5"/>
        <v>#DIV/0!</v>
      </c>
      <c r="L41" s="201" t="e">
        <f t="shared" si="5"/>
        <v>#DIV/0!</v>
      </c>
    </row>
    <row r="42" spans="2:12" ht="12.75" customHeight="1" hidden="1">
      <c r="B42" s="204" t="s">
        <v>1</v>
      </c>
      <c r="C42" s="133"/>
      <c r="D42" s="73">
        <v>0</v>
      </c>
      <c r="E42" s="71"/>
      <c r="F42" s="71"/>
      <c r="G42" s="68" t="e">
        <f t="shared" si="5"/>
        <v>#DIV/0!</v>
      </c>
      <c r="H42" s="68" t="e">
        <f t="shared" si="5"/>
        <v>#DIV/0!</v>
      </c>
      <c r="I42" s="68" t="e">
        <f t="shared" si="5"/>
        <v>#DIV/0!</v>
      </c>
      <c r="J42" s="68" t="e">
        <f t="shared" si="5"/>
        <v>#DIV/0!</v>
      </c>
      <c r="K42" s="68" t="e">
        <f t="shared" si="5"/>
        <v>#DIV/0!</v>
      </c>
      <c r="L42" s="201" t="e">
        <f t="shared" si="5"/>
        <v>#DIV/0!</v>
      </c>
    </row>
    <row r="43" spans="2:12" ht="12.75" customHeight="1" thickBot="1">
      <c r="B43" s="206" t="s">
        <v>1</v>
      </c>
      <c r="C43" s="207"/>
      <c r="D43" s="208" t="s">
        <v>1</v>
      </c>
      <c r="E43" s="221"/>
      <c r="F43" s="221"/>
      <c r="G43" s="209" t="s">
        <v>5</v>
      </c>
      <c r="H43" s="209" t="s">
        <v>1</v>
      </c>
      <c r="I43" s="209" t="s">
        <v>1</v>
      </c>
      <c r="J43" s="209" t="s">
        <v>1</v>
      </c>
      <c r="K43" s="209" t="s">
        <v>1</v>
      </c>
      <c r="L43" s="210" t="s">
        <v>1</v>
      </c>
    </row>
    <row r="44" spans="4:12" ht="12.75" customHeight="1">
      <c r="D44" s="79"/>
      <c r="E44" s="79"/>
      <c r="F44" s="79"/>
      <c r="G44" s="79"/>
      <c r="H44" s="79"/>
      <c r="I44" s="79"/>
      <c r="J44" s="79"/>
      <c r="K44" s="79"/>
      <c r="L44" s="79"/>
    </row>
    <row r="45" spans="2:6" ht="12.75" customHeight="1">
      <c r="B45" s="9" t="s">
        <v>8</v>
      </c>
      <c r="C45" s="9"/>
      <c r="D45" s="9"/>
      <c r="E45" s="9"/>
      <c r="F45" s="9"/>
    </row>
    <row r="46" spans="4:12" ht="12.75" customHeight="1" thickBot="1">
      <c r="D46" s="79"/>
      <c r="E46" s="79"/>
      <c r="F46" s="79"/>
      <c r="G46" s="79"/>
      <c r="H46" s="79"/>
      <c r="I46" s="79"/>
      <c r="J46" s="79"/>
      <c r="K46" s="79"/>
      <c r="L46" s="79"/>
    </row>
    <row r="47" spans="2:12" ht="15" customHeight="1" thickBot="1" thickTop="1">
      <c r="B47" s="80" t="str">
        <f>+B11</f>
        <v>Yacht Name</v>
      </c>
      <c r="C47" s="136"/>
      <c r="D47" s="81" t="str">
        <f aca="true" t="shared" si="6" ref="D47:L47">+D11</f>
        <v>TCC</v>
      </c>
      <c r="E47" s="82" t="str">
        <f>+E11</f>
        <v>2 min</v>
      </c>
      <c r="F47" s="82" t="str">
        <f>+F11</f>
        <v>5 min</v>
      </c>
      <c r="G47" s="82" t="str">
        <f t="shared" si="6"/>
        <v>10 min</v>
      </c>
      <c r="H47" s="82" t="str">
        <f t="shared" si="6"/>
        <v>20 min</v>
      </c>
      <c r="I47" s="82" t="str">
        <f t="shared" si="6"/>
        <v>30 min</v>
      </c>
      <c r="J47" s="82" t="str">
        <f t="shared" si="6"/>
        <v>40 min</v>
      </c>
      <c r="K47" s="82" t="str">
        <f t="shared" si="6"/>
        <v>50 min</v>
      </c>
      <c r="L47" s="83" t="str">
        <f t="shared" si="6"/>
        <v>60 min</v>
      </c>
    </row>
    <row r="48" spans="2:12" ht="15" customHeight="1">
      <c r="B48" s="63"/>
      <c r="C48" s="84"/>
      <c r="D48" s="84"/>
      <c r="E48" s="84"/>
      <c r="F48" s="84"/>
      <c r="G48" s="84"/>
      <c r="H48" s="84"/>
      <c r="I48" s="84"/>
      <c r="J48" s="84"/>
      <c r="K48" s="84"/>
      <c r="L48" s="85"/>
    </row>
    <row r="49" spans="2:12" ht="15" customHeight="1">
      <c r="B49" s="165" t="str">
        <f>+B14</f>
        <v>Jazz</v>
      </c>
      <c r="C49" s="193"/>
      <c r="D49" s="167">
        <f aca="true" t="shared" si="7" ref="D49:D58">+D14</f>
        <v>0.9365994236311239</v>
      </c>
      <c r="E49" s="271" t="str">
        <f aca="true" t="shared" si="8" ref="E49:F52">TEXT(INT((E14/60)),"00")&amp;":"&amp;TEXT(MOD((E14/60)*60,60),"00")</f>
        <v>00:01</v>
      </c>
      <c r="F49" s="271" t="str">
        <f t="shared" si="8"/>
        <v>00:01</v>
      </c>
      <c r="G49" s="271" t="str">
        <f aca="true" t="shared" si="9" ref="G49:L51">TEXT(INT((G14/60)),"00")&amp;":"&amp;TEXT(MOD((G14/60)*60,60),"00")</f>
        <v>00:03</v>
      </c>
      <c r="H49" s="272" t="str">
        <f t="shared" si="9"/>
        <v>00:05</v>
      </c>
      <c r="I49" s="272" t="str">
        <f t="shared" si="9"/>
        <v>00:08</v>
      </c>
      <c r="J49" s="272" t="str">
        <f t="shared" si="9"/>
        <v>00:10</v>
      </c>
      <c r="K49" s="272" t="str">
        <f t="shared" si="9"/>
        <v>00:13</v>
      </c>
      <c r="L49" s="273" t="str">
        <f t="shared" si="9"/>
        <v>00:15</v>
      </c>
    </row>
    <row r="50" spans="2:12" ht="15" customHeight="1" thickBot="1">
      <c r="B50" s="165" t="str">
        <f aca="true" t="shared" si="10" ref="B50:B58">B15</f>
        <v>Code Blue</v>
      </c>
      <c r="C50" s="193"/>
      <c r="D50" s="167">
        <f t="shared" si="7"/>
        <v>0.9325681492109039</v>
      </c>
      <c r="E50" s="271" t="str">
        <f t="shared" si="8"/>
        <v>00:00</v>
      </c>
      <c r="F50" s="271" t="str">
        <f t="shared" si="8"/>
        <v>00:00</v>
      </c>
      <c r="G50" s="271" t="str">
        <f t="shared" si="9"/>
        <v>00:00</v>
      </c>
      <c r="H50" s="272" t="str">
        <f t="shared" si="9"/>
        <v>00:00</v>
      </c>
      <c r="I50" s="272" t="str">
        <f t="shared" si="9"/>
        <v>00:00</v>
      </c>
      <c r="J50" s="272" t="str">
        <f t="shared" si="9"/>
        <v>00:00</v>
      </c>
      <c r="K50" s="272" t="str">
        <f t="shared" si="9"/>
        <v>00:00</v>
      </c>
      <c r="L50" s="273" t="str">
        <f t="shared" si="9"/>
        <v>00:00</v>
      </c>
    </row>
    <row r="51" spans="2:12" ht="15" customHeight="1" thickBot="1">
      <c r="B51" s="325" t="str">
        <f t="shared" si="10"/>
        <v>Stategem</v>
      </c>
      <c r="C51" s="137"/>
      <c r="D51" s="110">
        <f t="shared" si="7"/>
        <v>0.9325681492109039</v>
      </c>
      <c r="E51" s="99" t="str">
        <f t="shared" si="8"/>
        <v>00:00</v>
      </c>
      <c r="F51" s="99" t="str">
        <f t="shared" si="8"/>
        <v>00:00</v>
      </c>
      <c r="G51" s="99" t="str">
        <f t="shared" si="9"/>
        <v>00:00</v>
      </c>
      <c r="H51" s="100" t="str">
        <f t="shared" si="9"/>
        <v>00:00</v>
      </c>
      <c r="I51" s="100" t="str">
        <f t="shared" si="9"/>
        <v>00:00</v>
      </c>
      <c r="J51" s="100" t="str">
        <f t="shared" si="9"/>
        <v>00:00</v>
      </c>
      <c r="K51" s="100" t="str">
        <f t="shared" si="9"/>
        <v>00:00</v>
      </c>
      <c r="L51" s="326" t="str">
        <f t="shared" si="9"/>
        <v>00:00</v>
      </c>
    </row>
    <row r="52" spans="2:12" ht="15" customHeight="1">
      <c r="B52" s="86" t="str">
        <f t="shared" si="10"/>
        <v>Impulse</v>
      </c>
      <c r="C52" s="138"/>
      <c r="D52" s="327">
        <f t="shared" si="7"/>
        <v>0.9325681492109039</v>
      </c>
      <c r="E52" s="328" t="str">
        <f t="shared" si="8"/>
        <v>00:00</v>
      </c>
      <c r="F52" s="328" t="str">
        <f t="shared" si="8"/>
        <v>00:00</v>
      </c>
      <c r="G52" s="328" t="str">
        <f aca="true" t="shared" si="11" ref="G52:L52">TEXT(INT((G17/60)),"00")&amp;":"&amp;TEXT(MOD((G17/60)*60,60),"00")</f>
        <v>00:00</v>
      </c>
      <c r="H52" s="4" t="str">
        <f t="shared" si="11"/>
        <v>00:00</v>
      </c>
      <c r="I52" s="4" t="str">
        <f t="shared" si="11"/>
        <v>00:00</v>
      </c>
      <c r="J52" s="4" t="str">
        <f t="shared" si="11"/>
        <v>00:00</v>
      </c>
      <c r="K52" s="4" t="str">
        <f t="shared" si="11"/>
        <v>00:00</v>
      </c>
      <c r="L52" s="5" t="str">
        <f t="shared" si="11"/>
        <v>00:00</v>
      </c>
    </row>
    <row r="53" spans="2:12" ht="15" customHeight="1">
      <c r="B53" s="88" t="str">
        <f t="shared" si="10"/>
        <v>Brown Sugar</v>
      </c>
      <c r="C53" s="139"/>
      <c r="D53" s="329">
        <f t="shared" si="7"/>
        <v>0.9325681492109039</v>
      </c>
      <c r="E53" s="330" t="str">
        <f>TEXT(INT((E18/60)),"00")&amp;":"&amp;TEXT(MOD((E18/60)*60,60),"00")</f>
        <v>00:00</v>
      </c>
      <c r="F53" s="330" t="str">
        <f aca="true" t="shared" si="12" ref="F53:L53">TEXT(INT((F18/60)),"00")&amp;":"&amp;TEXT(MOD((F18/60)*60,60),"00")</f>
        <v>00:00</v>
      </c>
      <c r="G53" s="330" t="str">
        <f t="shared" si="12"/>
        <v>00:00</v>
      </c>
      <c r="H53" s="2" t="str">
        <f t="shared" si="12"/>
        <v>00:00</v>
      </c>
      <c r="I53" s="2" t="str">
        <f t="shared" si="12"/>
        <v>00:00</v>
      </c>
      <c r="J53" s="2" t="str">
        <f t="shared" si="12"/>
        <v>00:00</v>
      </c>
      <c r="K53" s="2" t="str">
        <f t="shared" si="12"/>
        <v>00:00</v>
      </c>
      <c r="L53" s="6" t="str">
        <f t="shared" si="12"/>
        <v>00:00</v>
      </c>
    </row>
    <row r="54" spans="2:12" ht="15" customHeight="1">
      <c r="B54" s="88" t="str">
        <f t="shared" si="10"/>
        <v>Rival</v>
      </c>
      <c r="C54" s="139"/>
      <c r="D54" s="329">
        <f t="shared" si="7"/>
        <v>0.9325681492109039</v>
      </c>
      <c r="E54" s="330" t="str">
        <f>TEXT(INT((E19/60)),"00")&amp;":"&amp;TEXT(MOD((E19/60)*60,60),"00")</f>
        <v>00:00</v>
      </c>
      <c r="F54" s="330" t="str">
        <f aca="true" t="shared" si="13" ref="F54:L54">TEXT(INT((F19/60)),"00")&amp;":"&amp;TEXT(MOD((F19/60)*60,60),"00")</f>
        <v>00:00</v>
      </c>
      <c r="G54" s="330" t="str">
        <f t="shared" si="13"/>
        <v>00:00</v>
      </c>
      <c r="H54" s="2" t="str">
        <f t="shared" si="13"/>
        <v>00:00</v>
      </c>
      <c r="I54" s="2" t="str">
        <f t="shared" si="13"/>
        <v>00:00</v>
      </c>
      <c r="J54" s="2" t="str">
        <f t="shared" si="13"/>
        <v>00:00</v>
      </c>
      <c r="K54" s="2" t="str">
        <f t="shared" si="13"/>
        <v>00:00</v>
      </c>
      <c r="L54" s="6" t="str">
        <f t="shared" si="13"/>
        <v>00:00</v>
      </c>
    </row>
    <row r="55" spans="2:12" ht="15" customHeight="1">
      <c r="B55" s="88" t="str">
        <f t="shared" si="10"/>
        <v>C&amp;Ceann Saile</v>
      </c>
      <c r="C55" s="139"/>
      <c r="D55" s="329">
        <f t="shared" si="7"/>
        <v>0.9285714285714286</v>
      </c>
      <c r="E55" s="330" t="str">
        <f>TEXT(INT((E20/60)),"00")&amp;":"&amp;TEXT(MOD((E20/60)*60,60),"00")</f>
        <v>00:01</v>
      </c>
      <c r="F55" s="330" t="str">
        <f aca="true" t="shared" si="14" ref="F55:L55">TEXT(INT((F20/60)),"00")&amp;":"&amp;TEXT(MOD((F20/60)*60,60),"00")</f>
        <v>00:01</v>
      </c>
      <c r="G55" s="330" t="str">
        <f t="shared" si="14"/>
        <v>00:03</v>
      </c>
      <c r="H55" s="2" t="str">
        <f t="shared" si="14"/>
        <v>00:05</v>
      </c>
      <c r="I55" s="2" t="str">
        <f t="shared" si="14"/>
        <v>00:08</v>
      </c>
      <c r="J55" s="2" t="str">
        <f t="shared" si="14"/>
        <v>00:10</v>
      </c>
      <c r="K55" s="2" t="str">
        <f t="shared" si="14"/>
        <v>00:13</v>
      </c>
      <c r="L55" s="6" t="str">
        <f t="shared" si="14"/>
        <v>00:15</v>
      </c>
    </row>
    <row r="56" spans="2:12" ht="15" customHeight="1">
      <c r="B56" s="88" t="str">
        <f t="shared" si="10"/>
        <v>Hurrah</v>
      </c>
      <c r="C56" s="139"/>
      <c r="D56" s="329">
        <f t="shared" si="7"/>
        <v>0.9246088193456614</v>
      </c>
      <c r="E56" s="330" t="str">
        <f aca="true" t="shared" si="15" ref="E56:L56">TEXT(INT((E21/60)),"00")&amp;":"&amp;TEXT(MOD((E21/60)*60,60),"00")</f>
        <v>00:01</v>
      </c>
      <c r="F56" s="330" t="str">
        <f t="shared" si="15"/>
        <v>00:03</v>
      </c>
      <c r="G56" s="330" t="str">
        <f t="shared" si="15"/>
        <v>00:05</v>
      </c>
      <c r="H56" s="2" t="str">
        <f t="shared" si="15"/>
        <v>00:10</v>
      </c>
      <c r="I56" s="2" t="str">
        <f t="shared" si="15"/>
        <v>00:15</v>
      </c>
      <c r="J56" s="2" t="str">
        <f t="shared" si="15"/>
        <v>00:21</v>
      </c>
      <c r="K56" s="2" t="str">
        <f t="shared" si="15"/>
        <v>00:26</v>
      </c>
      <c r="L56" s="6" t="str">
        <f t="shared" si="15"/>
        <v>00:31</v>
      </c>
    </row>
    <row r="57" spans="2:12" ht="15" customHeight="1">
      <c r="B57" s="88" t="str">
        <f t="shared" si="10"/>
        <v>Legacy</v>
      </c>
      <c r="C57" s="139"/>
      <c r="D57" s="329">
        <f t="shared" si="7"/>
        <v>0.9246088193456614</v>
      </c>
      <c r="E57" s="330" t="str">
        <f aca="true" t="shared" si="16" ref="E57:L58">TEXT(INT((E22/60)),"00")&amp;":"&amp;TEXT(MOD((E22/60)*60,60),"00")</f>
        <v>00:01</v>
      </c>
      <c r="F57" s="330" t="str">
        <f t="shared" si="16"/>
        <v>00:03</v>
      </c>
      <c r="G57" s="330" t="str">
        <f t="shared" si="16"/>
        <v>00:05</v>
      </c>
      <c r="H57" s="2" t="str">
        <f t="shared" si="16"/>
        <v>00:10</v>
      </c>
      <c r="I57" s="2" t="str">
        <f t="shared" si="16"/>
        <v>00:15</v>
      </c>
      <c r="J57" s="2" t="str">
        <f t="shared" si="16"/>
        <v>00:21</v>
      </c>
      <c r="K57" s="2" t="str">
        <f t="shared" si="16"/>
        <v>00:26</v>
      </c>
      <c r="L57" s="6" t="str">
        <f t="shared" si="16"/>
        <v>00:31</v>
      </c>
    </row>
    <row r="58" spans="2:12" ht="12.75" customHeight="1">
      <c r="B58" s="88" t="str">
        <f t="shared" si="10"/>
        <v>Whoa Nellie</v>
      </c>
      <c r="C58" s="139"/>
      <c r="D58" s="329">
        <f t="shared" si="7"/>
        <v>0.9090909090909091</v>
      </c>
      <c r="E58" s="330" t="str">
        <f t="shared" si="16"/>
        <v>00:03</v>
      </c>
      <c r="F58" s="330" t="str">
        <f t="shared" si="16"/>
        <v>00:08</v>
      </c>
      <c r="G58" s="330" t="str">
        <f t="shared" si="16"/>
        <v>00:15</v>
      </c>
      <c r="H58" s="2" t="str">
        <f t="shared" si="16"/>
        <v>00:31</v>
      </c>
      <c r="I58" s="2" t="str">
        <f t="shared" si="16"/>
        <v>00:46</v>
      </c>
      <c r="J58" s="2" t="str">
        <f t="shared" si="16"/>
        <v>01:02</v>
      </c>
      <c r="K58" s="2" t="str">
        <f t="shared" si="16"/>
        <v>01:17</v>
      </c>
      <c r="L58" s="6" t="str">
        <f t="shared" si="16"/>
        <v>01:33</v>
      </c>
    </row>
    <row r="59" spans="2:12" ht="12.75" customHeight="1">
      <c r="B59" s="88"/>
      <c r="C59" s="139"/>
      <c r="D59" s="89"/>
      <c r="E59" s="175"/>
      <c r="F59" s="175"/>
      <c r="G59" s="175"/>
      <c r="H59" s="173"/>
      <c r="I59" s="173"/>
      <c r="J59" s="173"/>
      <c r="K59" s="173"/>
      <c r="L59" s="174"/>
    </row>
    <row r="60" spans="2:12" ht="12.75" customHeight="1">
      <c r="B60" s="88"/>
      <c r="C60" s="139"/>
      <c r="D60" s="89"/>
      <c r="E60" s="175"/>
      <c r="F60" s="175"/>
      <c r="G60" s="175"/>
      <c r="H60" s="173"/>
      <c r="I60" s="173"/>
      <c r="J60" s="173"/>
      <c r="K60" s="173"/>
      <c r="L60" s="174"/>
    </row>
    <row r="61" spans="2:12" ht="12.75" customHeight="1">
      <c r="B61" s="88"/>
      <c r="C61" s="139"/>
      <c r="D61" s="89"/>
      <c r="E61" s="175"/>
      <c r="F61" s="175"/>
      <c r="G61" s="175"/>
      <c r="H61" s="173"/>
      <c r="I61" s="173"/>
      <c r="J61" s="173"/>
      <c r="K61" s="173"/>
      <c r="L61" s="174"/>
    </row>
    <row r="62" spans="2:12" ht="12.75" customHeight="1" hidden="1">
      <c r="B62" s="88" t="str">
        <f>+B27</f>
        <v> </v>
      </c>
      <c r="C62" s="139"/>
      <c r="D62" s="89">
        <f>+D27</f>
        <v>0</v>
      </c>
      <c r="E62" s="218"/>
      <c r="F62" s="218"/>
      <c r="G62" s="40" t="e">
        <f aca="true" t="shared" si="17" ref="G62:L62">TEXT(INT((G27/60)),"00")&amp;":"&amp;TEXT(MOD((G27/60)*60,60),"00")</f>
        <v>#DIV/0!</v>
      </c>
      <c r="H62" s="41" t="e">
        <f t="shared" si="17"/>
        <v>#DIV/0!</v>
      </c>
      <c r="I62" s="41" t="e">
        <f t="shared" si="17"/>
        <v>#DIV/0!</v>
      </c>
      <c r="J62" s="41" t="e">
        <f t="shared" si="17"/>
        <v>#DIV/0!</v>
      </c>
      <c r="K62" s="41" t="e">
        <f t="shared" si="17"/>
        <v>#DIV/0!</v>
      </c>
      <c r="L62" s="42" t="e">
        <f t="shared" si="17"/>
        <v>#DIV/0!</v>
      </c>
    </row>
    <row r="63" spans="2:12" ht="12.75" customHeight="1" hidden="1">
      <c r="B63" s="63"/>
      <c r="C63" s="84"/>
      <c r="D63" s="90"/>
      <c r="E63" s="71"/>
      <c r="F63" s="71"/>
      <c r="G63" s="64"/>
      <c r="H63" s="64"/>
      <c r="I63" s="64"/>
      <c r="J63" s="64"/>
      <c r="K63" s="64"/>
      <c r="L63" s="65"/>
    </row>
    <row r="64" spans="2:12" ht="12.75" customHeight="1" hidden="1">
      <c r="B64" s="88">
        <f>+B29</f>
        <v>0</v>
      </c>
      <c r="C64" s="139"/>
      <c r="D64" s="89">
        <f>+D29</f>
        <v>0</v>
      </c>
      <c r="E64" s="219"/>
      <c r="F64" s="219"/>
      <c r="G64" s="91" t="e">
        <f aca="true" t="shared" si="18" ref="G64:L64">TEXT(INT((G29/60)),"00")&amp;":"&amp;TEXT(MOD((G29/60)*60,60),"00")</f>
        <v>#DIV/0!</v>
      </c>
      <c r="H64" s="91" t="e">
        <f t="shared" si="18"/>
        <v>#DIV/0!</v>
      </c>
      <c r="I64" s="91" t="e">
        <f t="shared" si="18"/>
        <v>#DIV/0!</v>
      </c>
      <c r="J64" s="91" t="e">
        <f t="shared" si="18"/>
        <v>#DIV/0!</v>
      </c>
      <c r="K64" s="91" t="e">
        <f t="shared" si="18"/>
        <v>#DIV/0!</v>
      </c>
      <c r="L64" s="92" t="e">
        <f t="shared" si="18"/>
        <v>#DIV/0!</v>
      </c>
    </row>
    <row r="65" spans="2:12" ht="12.75" customHeight="1" hidden="1">
      <c r="B65" s="63"/>
      <c r="C65" s="84"/>
      <c r="D65" s="90"/>
      <c r="E65" s="71"/>
      <c r="F65" s="71"/>
      <c r="G65" s="64"/>
      <c r="H65" s="64"/>
      <c r="I65" s="64"/>
      <c r="J65" s="64"/>
      <c r="K65" s="64"/>
      <c r="L65" s="65"/>
    </row>
    <row r="66" spans="2:12" ht="12.75" customHeight="1" hidden="1">
      <c r="B66" s="86">
        <f aca="true" t="shared" si="19" ref="B66:B77">+B31</f>
        <v>0</v>
      </c>
      <c r="C66" s="138"/>
      <c r="D66" s="87">
        <f aca="true" t="shared" si="20" ref="D66:D77">+D31</f>
        <v>0</v>
      </c>
      <c r="E66" s="220"/>
      <c r="F66" s="220"/>
      <c r="G66" s="4" t="e">
        <f aca="true" t="shared" si="21" ref="G66:L77">TEXT(INT((G31/60)),"00")&amp;":"&amp;TEXT(MOD((G31/60)*60,60),"00")</f>
        <v>#DIV/0!</v>
      </c>
      <c r="H66" s="4" t="e">
        <f t="shared" si="21"/>
        <v>#DIV/0!</v>
      </c>
      <c r="I66" s="4" t="e">
        <f t="shared" si="21"/>
        <v>#DIV/0!</v>
      </c>
      <c r="J66" s="4" t="e">
        <f t="shared" si="21"/>
        <v>#DIV/0!</v>
      </c>
      <c r="K66" s="4" t="e">
        <f t="shared" si="21"/>
        <v>#DIV/0!</v>
      </c>
      <c r="L66" s="5" t="e">
        <f t="shared" si="21"/>
        <v>#DIV/0!</v>
      </c>
    </row>
    <row r="67" spans="2:12" ht="12.75" customHeight="1" hidden="1">
      <c r="B67" s="88">
        <f t="shared" si="19"/>
        <v>0</v>
      </c>
      <c r="C67" s="138"/>
      <c r="D67" s="87">
        <f t="shared" si="20"/>
        <v>0</v>
      </c>
      <c r="E67" s="220"/>
      <c r="F67" s="220"/>
      <c r="G67" s="2" t="e">
        <f t="shared" si="21"/>
        <v>#DIV/0!</v>
      </c>
      <c r="H67" s="2" t="e">
        <f t="shared" si="21"/>
        <v>#DIV/0!</v>
      </c>
      <c r="I67" s="2" t="e">
        <f t="shared" si="21"/>
        <v>#DIV/0!</v>
      </c>
      <c r="J67" s="2" t="e">
        <f t="shared" si="21"/>
        <v>#DIV/0!</v>
      </c>
      <c r="K67" s="2" t="e">
        <f t="shared" si="21"/>
        <v>#DIV/0!</v>
      </c>
      <c r="L67" s="6" t="e">
        <f t="shared" si="21"/>
        <v>#DIV/0!</v>
      </c>
    </row>
    <row r="68" spans="2:12" ht="12.75" customHeight="1" hidden="1">
      <c r="B68" s="88">
        <f t="shared" si="19"/>
        <v>0</v>
      </c>
      <c r="C68" s="138"/>
      <c r="D68" s="87">
        <f t="shared" si="20"/>
        <v>0</v>
      </c>
      <c r="E68" s="220"/>
      <c r="F68" s="220"/>
      <c r="G68" s="2" t="e">
        <f t="shared" si="21"/>
        <v>#DIV/0!</v>
      </c>
      <c r="H68" s="2" t="e">
        <f t="shared" si="21"/>
        <v>#DIV/0!</v>
      </c>
      <c r="I68" s="2" t="e">
        <f t="shared" si="21"/>
        <v>#DIV/0!</v>
      </c>
      <c r="J68" s="2" t="e">
        <f t="shared" si="21"/>
        <v>#DIV/0!</v>
      </c>
      <c r="K68" s="2" t="e">
        <f t="shared" si="21"/>
        <v>#DIV/0!</v>
      </c>
      <c r="L68" s="6" t="e">
        <f t="shared" si="21"/>
        <v>#DIV/0!</v>
      </c>
    </row>
    <row r="69" spans="2:12" ht="12.75" customHeight="1" hidden="1">
      <c r="B69" s="88">
        <f t="shared" si="19"/>
        <v>0</v>
      </c>
      <c r="C69" s="138"/>
      <c r="D69" s="87">
        <f t="shared" si="20"/>
        <v>0</v>
      </c>
      <c r="E69" s="220"/>
      <c r="F69" s="220"/>
      <c r="G69" s="2" t="e">
        <f t="shared" si="21"/>
        <v>#DIV/0!</v>
      </c>
      <c r="H69" s="2" t="e">
        <f t="shared" si="21"/>
        <v>#DIV/0!</v>
      </c>
      <c r="I69" s="2" t="e">
        <f t="shared" si="21"/>
        <v>#DIV/0!</v>
      </c>
      <c r="J69" s="2" t="e">
        <f t="shared" si="21"/>
        <v>#DIV/0!</v>
      </c>
      <c r="K69" s="2" t="e">
        <f t="shared" si="21"/>
        <v>#DIV/0!</v>
      </c>
      <c r="L69" s="6" t="e">
        <f t="shared" si="21"/>
        <v>#DIV/0!</v>
      </c>
    </row>
    <row r="70" spans="2:12" ht="12.75" customHeight="1" hidden="1">
      <c r="B70" s="88">
        <f t="shared" si="19"/>
        <v>0</v>
      </c>
      <c r="C70" s="138"/>
      <c r="D70" s="87">
        <f t="shared" si="20"/>
        <v>0</v>
      </c>
      <c r="E70" s="220"/>
      <c r="F70" s="220"/>
      <c r="G70" s="2" t="e">
        <f t="shared" si="21"/>
        <v>#DIV/0!</v>
      </c>
      <c r="H70" s="2" t="e">
        <f t="shared" si="21"/>
        <v>#DIV/0!</v>
      </c>
      <c r="I70" s="2" t="e">
        <f t="shared" si="21"/>
        <v>#DIV/0!</v>
      </c>
      <c r="J70" s="2" t="e">
        <f t="shared" si="21"/>
        <v>#DIV/0!</v>
      </c>
      <c r="K70" s="2" t="e">
        <f t="shared" si="21"/>
        <v>#DIV/0!</v>
      </c>
      <c r="L70" s="6" t="e">
        <f t="shared" si="21"/>
        <v>#DIV/0!</v>
      </c>
    </row>
    <row r="71" spans="2:12" ht="12.75" customHeight="1" hidden="1">
      <c r="B71" s="88">
        <f t="shared" si="19"/>
        <v>0</v>
      </c>
      <c r="C71" s="138"/>
      <c r="D71" s="87">
        <f t="shared" si="20"/>
        <v>0</v>
      </c>
      <c r="E71" s="220"/>
      <c r="F71" s="220"/>
      <c r="G71" s="2" t="e">
        <f t="shared" si="21"/>
        <v>#DIV/0!</v>
      </c>
      <c r="H71" s="2" t="e">
        <f t="shared" si="21"/>
        <v>#DIV/0!</v>
      </c>
      <c r="I71" s="2" t="e">
        <f t="shared" si="21"/>
        <v>#DIV/0!</v>
      </c>
      <c r="J71" s="2" t="e">
        <f t="shared" si="21"/>
        <v>#DIV/0!</v>
      </c>
      <c r="K71" s="2" t="e">
        <f t="shared" si="21"/>
        <v>#DIV/0!</v>
      </c>
      <c r="L71" s="6" t="e">
        <f t="shared" si="21"/>
        <v>#DIV/0!</v>
      </c>
    </row>
    <row r="72" spans="2:12" ht="12.75" customHeight="1" hidden="1">
      <c r="B72" s="88">
        <f t="shared" si="19"/>
        <v>0</v>
      </c>
      <c r="C72" s="138"/>
      <c r="D72" s="87">
        <f t="shared" si="20"/>
        <v>0</v>
      </c>
      <c r="E72" s="220"/>
      <c r="F72" s="220"/>
      <c r="G72" s="2" t="e">
        <f t="shared" si="21"/>
        <v>#DIV/0!</v>
      </c>
      <c r="H72" s="2" t="e">
        <f t="shared" si="21"/>
        <v>#DIV/0!</v>
      </c>
      <c r="I72" s="2" t="e">
        <f t="shared" si="21"/>
        <v>#DIV/0!</v>
      </c>
      <c r="J72" s="2" t="e">
        <f t="shared" si="21"/>
        <v>#DIV/0!</v>
      </c>
      <c r="K72" s="2" t="e">
        <f t="shared" si="21"/>
        <v>#DIV/0!</v>
      </c>
      <c r="L72" s="6" t="e">
        <f t="shared" si="21"/>
        <v>#DIV/0!</v>
      </c>
    </row>
    <row r="73" spans="2:12" ht="12.75" customHeight="1" hidden="1">
      <c r="B73" s="88">
        <f t="shared" si="19"/>
        <v>0</v>
      </c>
      <c r="C73" s="138"/>
      <c r="D73" s="87">
        <f t="shared" si="20"/>
        <v>0</v>
      </c>
      <c r="E73" s="220"/>
      <c r="F73" s="220"/>
      <c r="G73" s="2" t="e">
        <f t="shared" si="21"/>
        <v>#DIV/0!</v>
      </c>
      <c r="H73" s="2" t="e">
        <f t="shared" si="21"/>
        <v>#DIV/0!</v>
      </c>
      <c r="I73" s="2" t="e">
        <f t="shared" si="21"/>
        <v>#DIV/0!</v>
      </c>
      <c r="J73" s="2" t="e">
        <f t="shared" si="21"/>
        <v>#DIV/0!</v>
      </c>
      <c r="K73" s="2" t="e">
        <f t="shared" si="21"/>
        <v>#DIV/0!</v>
      </c>
      <c r="L73" s="6" t="e">
        <f t="shared" si="21"/>
        <v>#DIV/0!</v>
      </c>
    </row>
    <row r="74" spans="2:12" ht="12.75" customHeight="1" hidden="1">
      <c r="B74" s="88" t="str">
        <f t="shared" si="19"/>
        <v> </v>
      </c>
      <c r="C74" s="138"/>
      <c r="D74" s="87">
        <f t="shared" si="20"/>
        <v>0</v>
      </c>
      <c r="E74" s="220"/>
      <c r="F74" s="220"/>
      <c r="G74" s="2" t="e">
        <f t="shared" si="21"/>
        <v>#DIV/0!</v>
      </c>
      <c r="H74" s="2" t="e">
        <f t="shared" si="21"/>
        <v>#DIV/0!</v>
      </c>
      <c r="I74" s="2" t="e">
        <f t="shared" si="21"/>
        <v>#DIV/0!</v>
      </c>
      <c r="J74" s="2" t="e">
        <f t="shared" si="21"/>
        <v>#DIV/0!</v>
      </c>
      <c r="K74" s="2" t="e">
        <f t="shared" si="21"/>
        <v>#DIV/0!</v>
      </c>
      <c r="L74" s="6" t="e">
        <f t="shared" si="21"/>
        <v>#DIV/0!</v>
      </c>
    </row>
    <row r="75" spans="2:12" ht="12.75" customHeight="1" hidden="1">
      <c r="B75" s="88" t="str">
        <f t="shared" si="19"/>
        <v> </v>
      </c>
      <c r="C75" s="138"/>
      <c r="D75" s="87">
        <f t="shared" si="20"/>
        <v>0</v>
      </c>
      <c r="E75" s="220"/>
      <c r="F75" s="220"/>
      <c r="G75" s="2" t="e">
        <f t="shared" si="21"/>
        <v>#DIV/0!</v>
      </c>
      <c r="H75" s="2" t="e">
        <f t="shared" si="21"/>
        <v>#DIV/0!</v>
      </c>
      <c r="I75" s="2" t="e">
        <f t="shared" si="21"/>
        <v>#DIV/0!</v>
      </c>
      <c r="J75" s="2" t="e">
        <f t="shared" si="21"/>
        <v>#DIV/0!</v>
      </c>
      <c r="K75" s="2" t="e">
        <f t="shared" si="21"/>
        <v>#DIV/0!</v>
      </c>
      <c r="L75" s="6" t="e">
        <f t="shared" si="21"/>
        <v>#DIV/0!</v>
      </c>
    </row>
    <row r="76" spans="2:12" ht="12.75" customHeight="1" hidden="1">
      <c r="B76" s="88" t="str">
        <f t="shared" si="19"/>
        <v> </v>
      </c>
      <c r="C76" s="138"/>
      <c r="D76" s="87">
        <f t="shared" si="20"/>
        <v>0</v>
      </c>
      <c r="E76" s="220"/>
      <c r="F76" s="220"/>
      <c r="G76" s="2" t="e">
        <f t="shared" si="21"/>
        <v>#DIV/0!</v>
      </c>
      <c r="H76" s="2" t="e">
        <f t="shared" si="21"/>
        <v>#DIV/0!</v>
      </c>
      <c r="I76" s="2" t="e">
        <f t="shared" si="21"/>
        <v>#DIV/0!</v>
      </c>
      <c r="J76" s="2" t="e">
        <f t="shared" si="21"/>
        <v>#DIV/0!</v>
      </c>
      <c r="K76" s="2" t="e">
        <f t="shared" si="21"/>
        <v>#DIV/0!</v>
      </c>
      <c r="L76" s="6" t="e">
        <f t="shared" si="21"/>
        <v>#DIV/0!</v>
      </c>
    </row>
    <row r="77" spans="2:12" ht="12.75" customHeight="1" hidden="1">
      <c r="B77" s="88" t="str">
        <f t="shared" si="19"/>
        <v> </v>
      </c>
      <c r="C77" s="138"/>
      <c r="D77" s="87">
        <f t="shared" si="20"/>
        <v>0</v>
      </c>
      <c r="E77" s="220"/>
      <c r="F77" s="220"/>
      <c r="G77" s="2" t="e">
        <f t="shared" si="21"/>
        <v>#DIV/0!</v>
      </c>
      <c r="H77" s="2" t="e">
        <f t="shared" si="21"/>
        <v>#DIV/0!</v>
      </c>
      <c r="I77" s="2" t="e">
        <f t="shared" si="21"/>
        <v>#DIV/0!</v>
      </c>
      <c r="J77" s="2" t="e">
        <f t="shared" si="21"/>
        <v>#DIV/0!</v>
      </c>
      <c r="K77" s="2" t="e">
        <f t="shared" si="21"/>
        <v>#DIV/0!</v>
      </c>
      <c r="L77" s="6" t="e">
        <f t="shared" si="21"/>
        <v>#DIV/0!</v>
      </c>
    </row>
    <row r="78" spans="2:12" ht="12.75" customHeight="1" thickBot="1">
      <c r="B78" s="93" t="s">
        <v>1</v>
      </c>
      <c r="C78" s="140"/>
      <c r="D78" s="94" t="s">
        <v>1</v>
      </c>
      <c r="E78" s="94"/>
      <c r="F78" s="94"/>
      <c r="G78" s="7" t="s">
        <v>1</v>
      </c>
      <c r="H78" s="7" t="s">
        <v>1</v>
      </c>
      <c r="I78" s="7" t="s">
        <v>1</v>
      </c>
      <c r="J78" s="7" t="s">
        <v>1</v>
      </c>
      <c r="K78" s="7" t="s">
        <v>1</v>
      </c>
      <c r="L78" s="8" t="s">
        <v>1</v>
      </c>
    </row>
    <row r="79" spans="2:12" ht="12.75" customHeight="1" thickTop="1">
      <c r="B79" s="84"/>
      <c r="C79" s="84"/>
      <c r="D79" s="71"/>
      <c r="E79" s="71"/>
      <c r="F79" s="71"/>
      <c r="G79" s="3"/>
      <c r="H79" s="3"/>
      <c r="I79" s="3"/>
      <c r="J79" s="3"/>
      <c r="K79" s="3"/>
      <c r="L79" s="3"/>
    </row>
    <row r="80" spans="2:9" ht="12.75" customHeight="1">
      <c r="B80" s="60" t="s">
        <v>13</v>
      </c>
      <c r="G80" s="1" t="str">
        <f>B16</f>
        <v>Stategem</v>
      </c>
      <c r="I80" s="60" t="s">
        <v>12</v>
      </c>
    </row>
    <row r="81" ht="12.75" customHeight="1">
      <c r="G81" s="1"/>
    </row>
  </sheetData>
  <printOptions/>
  <pageMargins left="0.64" right="0.62" top="0.6" bottom="0.49" header="0.37" footer="0.26"/>
  <pageSetup fitToHeight="1" fitToWidth="1" horizontalDpi="600" verticalDpi="600" orientation="portrait" scale="77" r:id="rId2"/>
  <headerFooter alignWithMargins="0">
    <oddHeader>&amp;R&amp;A</oddHeader>
    <oddFooter>&amp;CThanks to Greg Stewart at Nelson/Marek Yacht Design, Inc. &amp; Bruce Cooper at Ullman Sails Newport Beach for layout and design.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9:Q81"/>
  <sheetViews>
    <sheetView zoomScale="75" zoomScaleNormal="75" workbookViewId="0" topLeftCell="A10">
      <selection activeCell="B57" sqref="B57:L58"/>
    </sheetView>
  </sheetViews>
  <sheetFormatPr defaultColWidth="9.140625" defaultRowHeight="12.75" customHeight="1"/>
  <cols>
    <col min="1" max="1" width="1.8515625" style="60" customWidth="1"/>
    <col min="2" max="2" width="20.421875" style="60" customWidth="1"/>
    <col min="3" max="3" width="10.140625" style="60" customWidth="1"/>
    <col min="4" max="6" width="12.28125" style="60" customWidth="1"/>
    <col min="7" max="12" width="10.7109375" style="60" customWidth="1"/>
    <col min="13" max="13" width="9.140625" style="60" customWidth="1"/>
    <col min="14" max="14" width="9.57421875" style="60" bestFit="1" customWidth="1"/>
    <col min="15" max="16384" width="9.140625" style="60" customWidth="1"/>
  </cols>
  <sheetData>
    <row r="9" spans="2:3" ht="12.75" customHeight="1">
      <c r="B9" s="9" t="s">
        <v>7</v>
      </c>
      <c r="C9" s="9"/>
    </row>
    <row r="10" ht="12.75" customHeight="1" thickBot="1"/>
    <row r="11" spans="2:12" ht="15" customHeight="1" thickTop="1">
      <c r="B11" s="11" t="s">
        <v>6</v>
      </c>
      <c r="C11" s="129" t="s">
        <v>14</v>
      </c>
      <c r="D11" s="61" t="s">
        <v>0</v>
      </c>
      <c r="E11" s="61" t="s">
        <v>20</v>
      </c>
      <c r="F11" s="61" t="s">
        <v>18</v>
      </c>
      <c r="G11" s="61" t="s">
        <v>2</v>
      </c>
      <c r="H11" s="61" t="s">
        <v>3</v>
      </c>
      <c r="I11" s="61" t="s">
        <v>4</v>
      </c>
      <c r="J11" s="61" t="s">
        <v>9</v>
      </c>
      <c r="K11" s="61" t="s">
        <v>10</v>
      </c>
      <c r="L11" s="62" t="s">
        <v>11</v>
      </c>
    </row>
    <row r="12" spans="2:12" ht="15" customHeight="1">
      <c r="B12" s="63"/>
      <c r="C12" s="130" t="s">
        <v>15</v>
      </c>
      <c r="D12" s="153" t="s">
        <v>16</v>
      </c>
      <c r="E12" s="64">
        <v>120</v>
      </c>
      <c r="F12" s="64">
        <v>300</v>
      </c>
      <c r="G12" s="64">
        <v>600</v>
      </c>
      <c r="H12" s="64">
        <v>1200</v>
      </c>
      <c r="I12" s="64">
        <v>1800</v>
      </c>
      <c r="J12" s="64">
        <v>2400</v>
      </c>
      <c r="K12" s="64">
        <v>3000</v>
      </c>
      <c r="L12" s="65">
        <v>3600</v>
      </c>
    </row>
    <row r="13" spans="2:12" ht="15" customHeight="1">
      <c r="B13" s="63"/>
      <c r="C13" s="84"/>
      <c r="D13" s="64"/>
      <c r="E13" s="64"/>
      <c r="F13" s="64"/>
      <c r="G13" s="64"/>
      <c r="H13" s="64"/>
      <c r="I13" s="64"/>
      <c r="J13" s="64"/>
      <c r="K13" s="64"/>
      <c r="L13" s="65"/>
    </row>
    <row r="14" spans="2:14" ht="15" customHeight="1">
      <c r="B14" s="331" t="str">
        <f>Jazz!$B14</f>
        <v>Jazz</v>
      </c>
      <c r="C14" s="332">
        <f>Jazz!$C14</f>
        <v>69</v>
      </c>
      <c r="D14" s="333">
        <f aca="true" t="shared" si="0" ref="D14:D23">650/(625+C14)</f>
        <v>0.9365994236311239</v>
      </c>
      <c r="E14" s="334">
        <f aca="true" t="shared" si="1" ref="E14:L14">ABS((E$12*$D$17/$D14)*($D14/$D$17)-(E$12*$D$17/$D14))</f>
        <v>0.5164992826398844</v>
      </c>
      <c r="F14" s="334">
        <f t="shared" si="1"/>
        <v>1.2912482065996755</v>
      </c>
      <c r="G14" s="334">
        <f t="shared" si="1"/>
        <v>2.582496413199351</v>
      </c>
      <c r="H14" s="334">
        <f t="shared" si="1"/>
        <v>5.164992826398702</v>
      </c>
      <c r="I14" s="334">
        <f t="shared" si="1"/>
        <v>7.747489239598281</v>
      </c>
      <c r="J14" s="334">
        <f t="shared" si="1"/>
        <v>10.329985652797404</v>
      </c>
      <c r="K14" s="334">
        <f t="shared" si="1"/>
        <v>12.91248206599721</v>
      </c>
      <c r="L14" s="335">
        <f t="shared" si="1"/>
        <v>15.494978479196561</v>
      </c>
      <c r="N14" s="185">
        <f aca="true" t="shared" si="2" ref="N14:N26">650/(625+C14)</f>
        <v>0.9365994236311239</v>
      </c>
    </row>
    <row r="15" spans="2:14" ht="15" customHeight="1">
      <c r="B15" s="331" t="str">
        <f>Jazz!$B15</f>
        <v>Code Blue</v>
      </c>
      <c r="C15" s="332">
        <f>Jazz!$C15</f>
        <v>72</v>
      </c>
      <c r="D15" s="333">
        <f t="shared" si="0"/>
        <v>0.9325681492109039</v>
      </c>
      <c r="E15" s="334">
        <f aca="true" t="shared" si="3" ref="E15:L16">ABS((E$12*$D$17/$D15)*($D15/$D$17)-(E$12*$D$17/$D15))</f>
        <v>0</v>
      </c>
      <c r="F15" s="334">
        <f t="shared" si="3"/>
        <v>0</v>
      </c>
      <c r="G15" s="334">
        <f t="shared" si="3"/>
        <v>0</v>
      </c>
      <c r="H15" s="334">
        <f t="shared" si="3"/>
        <v>0</v>
      </c>
      <c r="I15" s="334">
        <f t="shared" si="3"/>
        <v>0</v>
      </c>
      <c r="J15" s="334">
        <f t="shared" si="3"/>
        <v>0</v>
      </c>
      <c r="K15" s="334">
        <f t="shared" si="3"/>
        <v>0</v>
      </c>
      <c r="L15" s="335">
        <f t="shared" si="3"/>
        <v>0</v>
      </c>
      <c r="N15" s="185"/>
    </row>
    <row r="16" spans="2:14" ht="15" customHeight="1" thickBot="1">
      <c r="B16" s="337" t="str">
        <f>Jazz!$B16</f>
        <v>Stategem</v>
      </c>
      <c r="C16" s="338">
        <f>Jazz!$C16</f>
        <v>72</v>
      </c>
      <c r="D16" s="339">
        <f t="shared" si="0"/>
        <v>0.9325681492109039</v>
      </c>
      <c r="E16" s="340">
        <f t="shared" si="3"/>
        <v>0</v>
      </c>
      <c r="F16" s="340">
        <f t="shared" si="3"/>
        <v>0</v>
      </c>
      <c r="G16" s="340">
        <f t="shared" si="3"/>
        <v>0</v>
      </c>
      <c r="H16" s="340">
        <f t="shared" si="3"/>
        <v>0</v>
      </c>
      <c r="I16" s="340">
        <f t="shared" si="3"/>
        <v>0</v>
      </c>
      <c r="J16" s="340">
        <f t="shared" si="3"/>
        <v>0</v>
      </c>
      <c r="K16" s="340">
        <f t="shared" si="3"/>
        <v>0</v>
      </c>
      <c r="L16" s="341">
        <f t="shared" si="3"/>
        <v>0</v>
      </c>
      <c r="N16" s="185"/>
    </row>
    <row r="17" spans="2:14" ht="15" customHeight="1" thickBot="1">
      <c r="B17" s="347" t="str">
        <f>Jazz!$B17</f>
        <v>Impulse</v>
      </c>
      <c r="C17" s="348">
        <f>Jazz!$C17</f>
        <v>72</v>
      </c>
      <c r="D17" s="349">
        <f t="shared" si="0"/>
        <v>0.9325681492109039</v>
      </c>
      <c r="E17" s="350">
        <f aca="true" t="shared" si="4" ref="E17:L23">ABS((E$12*$D$17/$D17)*($D17/$D$17)-(E$12*$D$17/$D17))</f>
        <v>0</v>
      </c>
      <c r="F17" s="350">
        <f t="shared" si="4"/>
        <v>0</v>
      </c>
      <c r="G17" s="350">
        <f t="shared" si="4"/>
        <v>0</v>
      </c>
      <c r="H17" s="350">
        <f t="shared" si="4"/>
        <v>0</v>
      </c>
      <c r="I17" s="350">
        <f t="shared" si="4"/>
        <v>0</v>
      </c>
      <c r="J17" s="350">
        <f t="shared" si="4"/>
        <v>0</v>
      </c>
      <c r="K17" s="350">
        <f t="shared" si="4"/>
        <v>0</v>
      </c>
      <c r="L17" s="351">
        <f t="shared" si="4"/>
        <v>0</v>
      </c>
      <c r="N17" s="185">
        <f t="shared" si="2"/>
        <v>0.9325681492109039</v>
      </c>
    </row>
    <row r="18" spans="2:14" ht="15" customHeight="1">
      <c r="B18" s="342" t="str">
        <f>Jazz!$B18</f>
        <v>Brown Sugar</v>
      </c>
      <c r="C18" s="343">
        <v>72</v>
      </c>
      <c r="D18" s="344">
        <f t="shared" si="0"/>
        <v>0.9325681492109039</v>
      </c>
      <c r="E18" s="345">
        <f t="shared" si="4"/>
        <v>0</v>
      </c>
      <c r="F18" s="345">
        <f t="shared" si="4"/>
        <v>0</v>
      </c>
      <c r="G18" s="345">
        <f t="shared" si="4"/>
        <v>0</v>
      </c>
      <c r="H18" s="345">
        <f t="shared" si="4"/>
        <v>0</v>
      </c>
      <c r="I18" s="345">
        <f t="shared" si="4"/>
        <v>0</v>
      </c>
      <c r="J18" s="345">
        <f t="shared" si="4"/>
        <v>0</v>
      </c>
      <c r="K18" s="345">
        <f t="shared" si="4"/>
        <v>0</v>
      </c>
      <c r="L18" s="346">
        <f t="shared" si="4"/>
        <v>0</v>
      </c>
      <c r="N18" s="185">
        <f t="shared" si="2"/>
        <v>0.9325681492109039</v>
      </c>
    </row>
    <row r="19" spans="2:14" ht="15" customHeight="1">
      <c r="B19" s="331" t="str">
        <f>Jazz!$B19</f>
        <v>Rival</v>
      </c>
      <c r="C19" s="336">
        <v>72</v>
      </c>
      <c r="D19" s="333">
        <f t="shared" si="0"/>
        <v>0.9325681492109039</v>
      </c>
      <c r="E19" s="334">
        <f t="shared" si="4"/>
        <v>0</v>
      </c>
      <c r="F19" s="334">
        <f t="shared" si="4"/>
        <v>0</v>
      </c>
      <c r="G19" s="334">
        <f t="shared" si="4"/>
        <v>0</v>
      </c>
      <c r="H19" s="334">
        <f t="shared" si="4"/>
        <v>0</v>
      </c>
      <c r="I19" s="334">
        <f t="shared" si="4"/>
        <v>0</v>
      </c>
      <c r="J19" s="334">
        <f t="shared" si="4"/>
        <v>0</v>
      </c>
      <c r="K19" s="334">
        <f t="shared" si="4"/>
        <v>0</v>
      </c>
      <c r="L19" s="335">
        <f t="shared" si="4"/>
        <v>0</v>
      </c>
      <c r="N19" s="185">
        <f t="shared" si="2"/>
        <v>0.9325681492109039</v>
      </c>
    </row>
    <row r="20" spans="2:14" ht="15" customHeight="1">
      <c r="B20" s="331" t="str">
        <f>Jazz!$B20</f>
        <v>C&amp;Ceann Saile</v>
      </c>
      <c r="C20" s="336">
        <f>Jazz!$C20</f>
        <v>75</v>
      </c>
      <c r="D20" s="333">
        <f t="shared" si="0"/>
        <v>0.9285714285714286</v>
      </c>
      <c r="E20" s="334">
        <f t="shared" si="4"/>
        <v>0.5164992826398844</v>
      </c>
      <c r="F20" s="334">
        <f t="shared" si="4"/>
        <v>1.2912482065997324</v>
      </c>
      <c r="G20" s="334">
        <f t="shared" si="4"/>
        <v>2.5824964131994648</v>
      </c>
      <c r="H20" s="334">
        <f t="shared" si="4"/>
        <v>5.1649928263989295</v>
      </c>
      <c r="I20" s="334">
        <f t="shared" si="4"/>
        <v>7.747489239598281</v>
      </c>
      <c r="J20" s="334">
        <f t="shared" si="4"/>
        <v>10.329985652797859</v>
      </c>
      <c r="K20" s="334">
        <f t="shared" si="4"/>
        <v>12.91248206599721</v>
      </c>
      <c r="L20" s="335">
        <f t="shared" si="4"/>
        <v>15.494978479196561</v>
      </c>
      <c r="N20" s="185">
        <f t="shared" si="2"/>
        <v>0.9285714285714286</v>
      </c>
    </row>
    <row r="21" spans="2:14" ht="15" customHeight="1">
      <c r="B21" s="331" t="str">
        <f>Jazz!$B21</f>
        <v>Hurrah</v>
      </c>
      <c r="C21" s="336">
        <f>Jazz!$C21</f>
        <v>78</v>
      </c>
      <c r="D21" s="333">
        <f t="shared" si="0"/>
        <v>0.9246088193456614</v>
      </c>
      <c r="E21" s="334">
        <f t="shared" si="4"/>
        <v>1.0329985652797689</v>
      </c>
      <c r="F21" s="334">
        <f t="shared" si="4"/>
        <v>2.5824964131994648</v>
      </c>
      <c r="G21" s="334">
        <f t="shared" si="4"/>
        <v>5.1649928263989295</v>
      </c>
      <c r="H21" s="334">
        <f t="shared" si="4"/>
        <v>10.329985652797859</v>
      </c>
      <c r="I21" s="334">
        <f t="shared" si="4"/>
        <v>15.494978479196561</v>
      </c>
      <c r="J21" s="334">
        <f t="shared" si="4"/>
        <v>20.659971305595718</v>
      </c>
      <c r="K21" s="334">
        <f t="shared" si="4"/>
        <v>25.82496413199442</v>
      </c>
      <c r="L21" s="335">
        <f t="shared" si="4"/>
        <v>30.989956958393122</v>
      </c>
      <c r="N21" s="185">
        <f t="shared" si="2"/>
        <v>0.9246088193456614</v>
      </c>
    </row>
    <row r="22" spans="2:14" ht="15" customHeight="1">
      <c r="B22" s="331" t="str">
        <f>Jazz!$B22</f>
        <v>Legacy</v>
      </c>
      <c r="C22" s="336">
        <f>Jazz!$C22</f>
        <v>78</v>
      </c>
      <c r="D22" s="333">
        <f t="shared" si="0"/>
        <v>0.9246088193456614</v>
      </c>
      <c r="E22" s="334">
        <f t="shared" si="4"/>
        <v>1.0329985652797689</v>
      </c>
      <c r="F22" s="334">
        <f t="shared" si="4"/>
        <v>2.5824964131994648</v>
      </c>
      <c r="G22" s="334">
        <f t="shared" si="4"/>
        <v>5.1649928263989295</v>
      </c>
      <c r="H22" s="334">
        <f t="shared" si="4"/>
        <v>10.329985652797859</v>
      </c>
      <c r="I22" s="334">
        <f t="shared" si="4"/>
        <v>15.494978479196561</v>
      </c>
      <c r="J22" s="334">
        <f t="shared" si="4"/>
        <v>20.659971305595718</v>
      </c>
      <c r="K22" s="334">
        <f t="shared" si="4"/>
        <v>25.82496413199442</v>
      </c>
      <c r="L22" s="335">
        <f t="shared" si="4"/>
        <v>30.989956958393122</v>
      </c>
      <c r="N22" s="185">
        <f t="shared" si="2"/>
        <v>0.9246088193456614</v>
      </c>
    </row>
    <row r="23" spans="2:14" ht="12.75" customHeight="1">
      <c r="B23" s="331" t="str">
        <f>Jazz!$B23</f>
        <v>Whoa Nellie</v>
      </c>
      <c r="C23" s="336">
        <f>Jazz!$C23</f>
        <v>90</v>
      </c>
      <c r="D23" s="333">
        <f t="shared" si="0"/>
        <v>0.9090909090909091</v>
      </c>
      <c r="E23" s="334">
        <f t="shared" si="4"/>
        <v>3.0989956958393208</v>
      </c>
      <c r="F23" s="334">
        <f t="shared" si="4"/>
        <v>7.7474892395983375</v>
      </c>
      <c r="G23" s="334">
        <f t="shared" si="4"/>
        <v>15.494978479196675</v>
      </c>
      <c r="H23" s="334">
        <f t="shared" si="4"/>
        <v>30.98995695839335</v>
      </c>
      <c r="I23" s="334">
        <f t="shared" si="4"/>
        <v>46.48493543758991</v>
      </c>
      <c r="J23" s="334">
        <f t="shared" si="4"/>
        <v>61.9799139167867</v>
      </c>
      <c r="K23" s="334">
        <f t="shared" si="4"/>
        <v>77.47489239598326</v>
      </c>
      <c r="L23" s="335">
        <f t="shared" si="4"/>
        <v>92.96987087517982</v>
      </c>
      <c r="N23" s="185">
        <f t="shared" si="2"/>
        <v>0.9090909090909091</v>
      </c>
    </row>
    <row r="24" spans="2:14" ht="12.75" customHeight="1">
      <c r="B24" s="66"/>
      <c r="C24" s="142"/>
      <c r="D24" s="105"/>
      <c r="E24" s="68"/>
      <c r="F24" s="68"/>
      <c r="G24" s="68"/>
      <c r="H24" s="68"/>
      <c r="I24" s="68"/>
      <c r="J24" s="68"/>
      <c r="K24" s="68"/>
      <c r="L24" s="69"/>
      <c r="N24" s="185">
        <f t="shared" si="2"/>
        <v>1.04</v>
      </c>
    </row>
    <row r="25" spans="2:14" ht="12.75" customHeight="1">
      <c r="B25" s="66"/>
      <c r="C25" s="142"/>
      <c r="D25" s="105"/>
      <c r="E25" s="68"/>
      <c r="F25" s="68"/>
      <c r="G25" s="68"/>
      <c r="H25" s="68"/>
      <c r="I25" s="68"/>
      <c r="J25" s="68"/>
      <c r="K25" s="68"/>
      <c r="L25" s="69"/>
      <c r="N25" s="185">
        <f t="shared" si="2"/>
        <v>1.04</v>
      </c>
    </row>
    <row r="26" spans="2:14" ht="12.75" customHeight="1">
      <c r="B26" s="66"/>
      <c r="C26" s="142"/>
      <c r="D26" s="105"/>
      <c r="E26" s="68"/>
      <c r="F26" s="68"/>
      <c r="G26" s="68"/>
      <c r="H26" s="68"/>
      <c r="I26" s="68"/>
      <c r="J26" s="68"/>
      <c r="K26" s="68"/>
      <c r="L26" s="69"/>
      <c r="N26" s="185">
        <f t="shared" si="2"/>
        <v>1.04</v>
      </c>
    </row>
    <row r="27" spans="2:14" ht="12.75" customHeight="1" hidden="1">
      <c r="B27" s="66" t="s">
        <v>1</v>
      </c>
      <c r="C27" s="133"/>
      <c r="D27" s="67">
        <v>0</v>
      </c>
      <c r="E27" s="71"/>
      <c r="F27" s="71"/>
      <c r="G27" s="68" t="e">
        <f aca="true" t="shared" si="5" ref="G27:L27">ABS((G$12*$D$29/$D27)*($D27/$D$29)-(G$12*$D$29/$D27))</f>
        <v>#DIV/0!</v>
      </c>
      <c r="H27" s="68" t="e">
        <f t="shared" si="5"/>
        <v>#DIV/0!</v>
      </c>
      <c r="I27" s="68" t="e">
        <f t="shared" si="5"/>
        <v>#DIV/0!</v>
      </c>
      <c r="J27" s="68" t="e">
        <f t="shared" si="5"/>
        <v>#DIV/0!</v>
      </c>
      <c r="K27" s="68" t="e">
        <f t="shared" si="5"/>
        <v>#DIV/0!</v>
      </c>
      <c r="L27" s="69" t="e">
        <f t="shared" si="5"/>
        <v>#DIV/0!</v>
      </c>
      <c r="N27" s="70"/>
    </row>
    <row r="28" spans="2:14" ht="12.75" customHeight="1" hidden="1">
      <c r="B28" s="63"/>
      <c r="C28" s="84"/>
      <c r="D28" s="71"/>
      <c r="E28" s="71"/>
      <c r="F28" s="71"/>
      <c r="G28" s="68"/>
      <c r="H28" s="68"/>
      <c r="I28" s="68"/>
      <c r="J28" s="68"/>
      <c r="K28" s="68"/>
      <c r="L28" s="69"/>
      <c r="N28" s="70"/>
    </row>
    <row r="29" spans="2:14" ht="12.75" customHeight="1" hidden="1">
      <c r="B29" s="72"/>
      <c r="C29" s="134"/>
      <c r="D29" s="73">
        <v>0</v>
      </c>
      <c r="E29" s="71"/>
      <c r="F29" s="71"/>
      <c r="G29" s="74" t="e">
        <f aca="true" t="shared" si="6" ref="G29:L29">ABS((G$12*$D$29/$D29)*($D29/$D$29)-(G$12*$D$29/$D29))</f>
        <v>#DIV/0!</v>
      </c>
      <c r="H29" s="68" t="e">
        <f t="shared" si="6"/>
        <v>#DIV/0!</v>
      </c>
      <c r="I29" s="68" t="e">
        <f t="shared" si="6"/>
        <v>#DIV/0!</v>
      </c>
      <c r="J29" s="68" t="e">
        <f t="shared" si="6"/>
        <v>#DIV/0!</v>
      </c>
      <c r="K29" s="68" t="e">
        <f t="shared" si="6"/>
        <v>#DIV/0!</v>
      </c>
      <c r="L29" s="69" t="e">
        <f t="shared" si="6"/>
        <v>#DIV/0!</v>
      </c>
      <c r="N29" s="53"/>
    </row>
    <row r="30" spans="2:16" ht="12.75" customHeight="1" hidden="1">
      <c r="B30" s="63"/>
      <c r="C30" s="84"/>
      <c r="D30" s="73">
        <v>0</v>
      </c>
      <c r="E30" s="71"/>
      <c r="F30" s="71"/>
      <c r="G30" s="68"/>
      <c r="H30" s="68"/>
      <c r="I30" s="68"/>
      <c r="J30" s="68"/>
      <c r="K30" s="68"/>
      <c r="L30" s="69"/>
      <c r="N30" s="70"/>
      <c r="P30" s="60" t="s">
        <v>1</v>
      </c>
    </row>
    <row r="31" spans="2:14" ht="12.75" customHeight="1" hidden="1">
      <c r="B31" s="66"/>
      <c r="C31" s="133"/>
      <c r="D31" s="73">
        <v>0</v>
      </c>
      <c r="E31" s="71"/>
      <c r="F31" s="71"/>
      <c r="G31" s="68" t="e">
        <f aca="true" t="shared" si="7" ref="G31:L42">ABS((G$12*$D$29/$D31)*($D31/$D$29)-(G$12*$D$29/$D31))</f>
        <v>#DIV/0!</v>
      </c>
      <c r="H31" s="68" t="e">
        <f t="shared" si="7"/>
        <v>#DIV/0!</v>
      </c>
      <c r="I31" s="68" t="e">
        <f t="shared" si="7"/>
        <v>#DIV/0!</v>
      </c>
      <c r="J31" s="68" t="e">
        <f t="shared" si="7"/>
        <v>#DIV/0!</v>
      </c>
      <c r="K31" s="68" t="e">
        <f t="shared" si="7"/>
        <v>#DIV/0!</v>
      </c>
      <c r="L31" s="69" t="e">
        <f t="shared" si="7"/>
        <v>#DIV/0!</v>
      </c>
      <c r="N31" s="53"/>
    </row>
    <row r="32" spans="2:14" ht="12.75" customHeight="1" hidden="1">
      <c r="B32" s="66"/>
      <c r="C32" s="133"/>
      <c r="D32" s="73">
        <v>0</v>
      </c>
      <c r="E32" s="71"/>
      <c r="F32" s="71"/>
      <c r="G32" s="68" t="e">
        <f t="shared" si="7"/>
        <v>#DIV/0!</v>
      </c>
      <c r="H32" s="68" t="e">
        <f t="shared" si="7"/>
        <v>#DIV/0!</v>
      </c>
      <c r="I32" s="68" t="e">
        <f t="shared" si="7"/>
        <v>#DIV/0!</v>
      </c>
      <c r="J32" s="68" t="e">
        <f t="shared" si="7"/>
        <v>#DIV/0!</v>
      </c>
      <c r="K32" s="68" t="e">
        <f t="shared" si="7"/>
        <v>#DIV/0!</v>
      </c>
      <c r="L32" s="69" t="e">
        <f t="shared" si="7"/>
        <v>#DIV/0!</v>
      </c>
      <c r="N32" s="53"/>
    </row>
    <row r="33" spans="2:14" ht="12.75" customHeight="1" hidden="1">
      <c r="B33" s="66"/>
      <c r="C33" s="133"/>
      <c r="D33" s="73">
        <v>0</v>
      </c>
      <c r="E33" s="71"/>
      <c r="F33" s="71"/>
      <c r="G33" s="68" t="e">
        <f t="shared" si="7"/>
        <v>#DIV/0!</v>
      </c>
      <c r="H33" s="68" t="e">
        <f t="shared" si="7"/>
        <v>#DIV/0!</v>
      </c>
      <c r="I33" s="68" t="e">
        <f t="shared" si="7"/>
        <v>#DIV/0!</v>
      </c>
      <c r="J33" s="68" t="e">
        <f t="shared" si="7"/>
        <v>#DIV/0!</v>
      </c>
      <c r="K33" s="68" t="e">
        <f t="shared" si="7"/>
        <v>#DIV/0!</v>
      </c>
      <c r="L33" s="69" t="e">
        <f t="shared" si="7"/>
        <v>#DIV/0!</v>
      </c>
      <c r="N33" s="53"/>
    </row>
    <row r="34" spans="2:17" ht="12.75" customHeight="1" hidden="1">
      <c r="B34" s="66"/>
      <c r="C34" s="133"/>
      <c r="D34" s="73">
        <v>0</v>
      </c>
      <c r="E34" s="71"/>
      <c r="F34" s="71"/>
      <c r="G34" s="68" t="e">
        <f t="shared" si="7"/>
        <v>#DIV/0!</v>
      </c>
      <c r="H34" s="68" t="e">
        <f t="shared" si="7"/>
        <v>#DIV/0!</v>
      </c>
      <c r="I34" s="68" t="e">
        <f t="shared" si="7"/>
        <v>#DIV/0!</v>
      </c>
      <c r="J34" s="68" t="e">
        <f t="shared" si="7"/>
        <v>#DIV/0!</v>
      </c>
      <c r="K34" s="68" t="e">
        <f t="shared" si="7"/>
        <v>#DIV/0!</v>
      </c>
      <c r="L34" s="69" t="e">
        <f t="shared" si="7"/>
        <v>#DIV/0!</v>
      </c>
      <c r="N34" s="53"/>
      <c r="Q34" s="60" t="s">
        <v>1</v>
      </c>
    </row>
    <row r="35" spans="2:14" ht="12.75" customHeight="1" hidden="1">
      <c r="B35" s="66"/>
      <c r="C35" s="133"/>
      <c r="D35" s="73">
        <v>0</v>
      </c>
      <c r="E35" s="71"/>
      <c r="F35" s="71"/>
      <c r="G35" s="68" t="e">
        <f t="shared" si="7"/>
        <v>#DIV/0!</v>
      </c>
      <c r="H35" s="68" t="e">
        <f t="shared" si="7"/>
        <v>#DIV/0!</v>
      </c>
      <c r="I35" s="68" t="e">
        <f t="shared" si="7"/>
        <v>#DIV/0!</v>
      </c>
      <c r="J35" s="68" t="e">
        <f t="shared" si="7"/>
        <v>#DIV/0!</v>
      </c>
      <c r="K35" s="68" t="e">
        <f t="shared" si="7"/>
        <v>#DIV/0!</v>
      </c>
      <c r="L35" s="69" t="e">
        <f t="shared" si="7"/>
        <v>#DIV/0!</v>
      </c>
      <c r="N35" s="53"/>
    </row>
    <row r="36" spans="2:17" ht="12.75" customHeight="1" hidden="1">
      <c r="B36" s="66"/>
      <c r="C36" s="133"/>
      <c r="D36" s="73">
        <v>0</v>
      </c>
      <c r="E36" s="71"/>
      <c r="F36" s="71"/>
      <c r="G36" s="68" t="e">
        <f t="shared" si="7"/>
        <v>#DIV/0!</v>
      </c>
      <c r="H36" s="68" t="e">
        <f t="shared" si="7"/>
        <v>#DIV/0!</v>
      </c>
      <c r="I36" s="68" t="e">
        <f t="shared" si="7"/>
        <v>#DIV/0!</v>
      </c>
      <c r="J36" s="68" t="e">
        <f t="shared" si="7"/>
        <v>#DIV/0!</v>
      </c>
      <c r="K36" s="68" t="e">
        <f t="shared" si="7"/>
        <v>#DIV/0!</v>
      </c>
      <c r="L36" s="69" t="e">
        <f t="shared" si="7"/>
        <v>#DIV/0!</v>
      </c>
      <c r="N36" s="53"/>
      <c r="P36" s="60" t="s">
        <v>1</v>
      </c>
      <c r="Q36" s="60" t="s">
        <v>1</v>
      </c>
    </row>
    <row r="37" spans="2:14" ht="12.75" customHeight="1" hidden="1">
      <c r="B37" s="66"/>
      <c r="C37" s="133"/>
      <c r="D37" s="73">
        <v>0</v>
      </c>
      <c r="E37" s="71"/>
      <c r="F37" s="71"/>
      <c r="G37" s="68" t="e">
        <f t="shared" si="7"/>
        <v>#DIV/0!</v>
      </c>
      <c r="H37" s="68" t="e">
        <f t="shared" si="7"/>
        <v>#DIV/0!</v>
      </c>
      <c r="I37" s="68" t="e">
        <f t="shared" si="7"/>
        <v>#DIV/0!</v>
      </c>
      <c r="J37" s="68" t="e">
        <f t="shared" si="7"/>
        <v>#DIV/0!</v>
      </c>
      <c r="K37" s="68" t="e">
        <f t="shared" si="7"/>
        <v>#DIV/0!</v>
      </c>
      <c r="L37" s="69" t="e">
        <f t="shared" si="7"/>
        <v>#DIV/0!</v>
      </c>
      <c r="N37" s="53"/>
    </row>
    <row r="38" spans="2:14" ht="12.75" customHeight="1" hidden="1">
      <c r="B38" s="66"/>
      <c r="C38" s="133"/>
      <c r="D38" s="73">
        <v>0</v>
      </c>
      <c r="E38" s="71"/>
      <c r="F38" s="71"/>
      <c r="G38" s="68" t="e">
        <f t="shared" si="7"/>
        <v>#DIV/0!</v>
      </c>
      <c r="H38" s="68" t="e">
        <f t="shared" si="7"/>
        <v>#DIV/0!</v>
      </c>
      <c r="I38" s="68" t="e">
        <f t="shared" si="7"/>
        <v>#DIV/0!</v>
      </c>
      <c r="J38" s="68" t="e">
        <f t="shared" si="7"/>
        <v>#DIV/0!</v>
      </c>
      <c r="K38" s="68" t="e">
        <f t="shared" si="7"/>
        <v>#DIV/0!</v>
      </c>
      <c r="L38" s="69" t="e">
        <f t="shared" si="7"/>
        <v>#DIV/0!</v>
      </c>
      <c r="N38" s="53"/>
    </row>
    <row r="39" spans="2:14" ht="12.75" customHeight="1" hidden="1">
      <c r="B39" s="66" t="s">
        <v>1</v>
      </c>
      <c r="C39" s="133"/>
      <c r="D39" s="73">
        <v>0</v>
      </c>
      <c r="E39" s="71"/>
      <c r="F39" s="71"/>
      <c r="G39" s="68" t="e">
        <f t="shared" si="7"/>
        <v>#DIV/0!</v>
      </c>
      <c r="H39" s="68" t="e">
        <f t="shared" si="7"/>
        <v>#DIV/0!</v>
      </c>
      <c r="I39" s="68" t="e">
        <f t="shared" si="7"/>
        <v>#DIV/0!</v>
      </c>
      <c r="J39" s="68" t="e">
        <f t="shared" si="7"/>
        <v>#DIV/0!</v>
      </c>
      <c r="K39" s="68" t="e">
        <f t="shared" si="7"/>
        <v>#DIV/0!</v>
      </c>
      <c r="L39" s="69" t="e">
        <f t="shared" si="7"/>
        <v>#DIV/0!</v>
      </c>
      <c r="N39" s="70"/>
    </row>
    <row r="40" spans="2:12" ht="12.75" customHeight="1" hidden="1">
      <c r="B40" s="66" t="s">
        <v>1</v>
      </c>
      <c r="C40" s="133"/>
      <c r="D40" s="73">
        <v>0</v>
      </c>
      <c r="E40" s="71"/>
      <c r="F40" s="71"/>
      <c r="G40" s="68" t="e">
        <f t="shared" si="7"/>
        <v>#DIV/0!</v>
      </c>
      <c r="H40" s="68" t="e">
        <f t="shared" si="7"/>
        <v>#DIV/0!</v>
      </c>
      <c r="I40" s="68" t="e">
        <f t="shared" si="7"/>
        <v>#DIV/0!</v>
      </c>
      <c r="J40" s="68" t="e">
        <f t="shared" si="7"/>
        <v>#DIV/0!</v>
      </c>
      <c r="K40" s="68" t="e">
        <f t="shared" si="7"/>
        <v>#DIV/0!</v>
      </c>
      <c r="L40" s="69" t="e">
        <f t="shared" si="7"/>
        <v>#DIV/0!</v>
      </c>
    </row>
    <row r="41" spans="2:12" ht="12.75" customHeight="1" hidden="1">
      <c r="B41" s="66" t="s">
        <v>1</v>
      </c>
      <c r="C41" s="133"/>
      <c r="D41" s="73">
        <v>0</v>
      </c>
      <c r="E41" s="71"/>
      <c r="F41" s="71"/>
      <c r="G41" s="68" t="e">
        <f t="shared" si="7"/>
        <v>#DIV/0!</v>
      </c>
      <c r="H41" s="68" t="e">
        <f t="shared" si="7"/>
        <v>#DIV/0!</v>
      </c>
      <c r="I41" s="68" t="e">
        <f t="shared" si="7"/>
        <v>#DIV/0!</v>
      </c>
      <c r="J41" s="68" t="e">
        <f t="shared" si="7"/>
        <v>#DIV/0!</v>
      </c>
      <c r="K41" s="68" t="e">
        <f t="shared" si="7"/>
        <v>#DIV/0!</v>
      </c>
      <c r="L41" s="69" t="e">
        <f t="shared" si="7"/>
        <v>#DIV/0!</v>
      </c>
    </row>
    <row r="42" spans="2:12" ht="12.75" customHeight="1" hidden="1">
      <c r="B42" s="66" t="s">
        <v>1</v>
      </c>
      <c r="C42" s="133"/>
      <c r="D42" s="73">
        <v>0</v>
      </c>
      <c r="E42" s="71"/>
      <c r="F42" s="71"/>
      <c r="G42" s="68" t="e">
        <f t="shared" si="7"/>
        <v>#DIV/0!</v>
      </c>
      <c r="H42" s="68" t="e">
        <f t="shared" si="7"/>
        <v>#DIV/0!</v>
      </c>
      <c r="I42" s="68" t="e">
        <f t="shared" si="7"/>
        <v>#DIV/0!</v>
      </c>
      <c r="J42" s="68" t="e">
        <f t="shared" si="7"/>
        <v>#DIV/0!</v>
      </c>
      <c r="K42" s="68" t="e">
        <f t="shared" si="7"/>
        <v>#DIV/0!</v>
      </c>
      <c r="L42" s="69" t="e">
        <f t="shared" si="7"/>
        <v>#DIV/0!</v>
      </c>
    </row>
    <row r="43" spans="2:12" ht="12.75" customHeight="1" thickBot="1">
      <c r="B43" s="75" t="s">
        <v>1</v>
      </c>
      <c r="C43" s="135"/>
      <c r="D43" s="76" t="s">
        <v>1</v>
      </c>
      <c r="E43" s="94"/>
      <c r="F43" s="94"/>
      <c r="G43" s="77" t="s">
        <v>5</v>
      </c>
      <c r="H43" s="77" t="s">
        <v>1</v>
      </c>
      <c r="I43" s="77" t="s">
        <v>1</v>
      </c>
      <c r="J43" s="77" t="s">
        <v>1</v>
      </c>
      <c r="K43" s="77" t="s">
        <v>1</v>
      </c>
      <c r="L43" s="78" t="s">
        <v>1</v>
      </c>
    </row>
    <row r="44" spans="4:12" ht="12.75" customHeight="1" thickTop="1">
      <c r="D44" s="79"/>
      <c r="E44" s="79"/>
      <c r="F44" s="79"/>
      <c r="G44" s="79"/>
      <c r="H44" s="79"/>
      <c r="I44" s="79"/>
      <c r="J44" s="79"/>
      <c r="K44" s="79"/>
      <c r="L44" s="79"/>
    </row>
    <row r="45" spans="2:6" ht="12.75" customHeight="1">
      <c r="B45" s="9" t="s">
        <v>8</v>
      </c>
      <c r="C45" s="9"/>
      <c r="D45" s="9"/>
      <c r="E45" s="9"/>
      <c r="F45" s="9"/>
    </row>
    <row r="46" spans="4:12" ht="12.75" customHeight="1" thickBot="1">
      <c r="D46" s="79"/>
      <c r="E46" s="79"/>
      <c r="F46" s="79"/>
      <c r="G46" s="79"/>
      <c r="H46" s="79"/>
      <c r="I46" s="79"/>
      <c r="J46" s="79"/>
      <c r="K46" s="79"/>
      <c r="L46" s="79"/>
    </row>
    <row r="47" spans="2:12" ht="15" customHeight="1" thickBot="1" thickTop="1">
      <c r="B47" s="80" t="str">
        <f>+B11</f>
        <v>Yacht Name</v>
      </c>
      <c r="C47" s="136"/>
      <c r="D47" s="81" t="str">
        <f aca="true" t="shared" si="8" ref="D47:L47">+D11</f>
        <v>TCC</v>
      </c>
      <c r="E47" s="82" t="str">
        <f>+E11</f>
        <v>2 min</v>
      </c>
      <c r="F47" s="82" t="str">
        <f>+F11</f>
        <v>5 min</v>
      </c>
      <c r="G47" s="82" t="str">
        <f t="shared" si="8"/>
        <v>10 min</v>
      </c>
      <c r="H47" s="82" t="str">
        <f t="shared" si="8"/>
        <v>20 min</v>
      </c>
      <c r="I47" s="82" t="str">
        <f t="shared" si="8"/>
        <v>30 min</v>
      </c>
      <c r="J47" s="82" t="str">
        <f t="shared" si="8"/>
        <v>40 min</v>
      </c>
      <c r="K47" s="82" t="str">
        <f t="shared" si="8"/>
        <v>50 min</v>
      </c>
      <c r="L47" s="83" t="str">
        <f t="shared" si="8"/>
        <v>60 min</v>
      </c>
    </row>
    <row r="48" spans="2:12" ht="15" customHeight="1">
      <c r="B48" s="63"/>
      <c r="C48" s="84"/>
      <c r="D48" s="84"/>
      <c r="E48" s="84"/>
      <c r="F48" s="84"/>
      <c r="G48" s="84"/>
      <c r="H48" s="84"/>
      <c r="I48" s="84"/>
      <c r="J48" s="84"/>
      <c r="K48" s="84"/>
      <c r="L48" s="85"/>
    </row>
    <row r="49" spans="2:12" ht="15" customHeight="1">
      <c r="B49" s="88" t="str">
        <f>+B14</f>
        <v>Jazz</v>
      </c>
      <c r="C49" s="139"/>
      <c r="D49" s="89">
        <f>+D14</f>
        <v>0.9365994236311239</v>
      </c>
      <c r="E49" s="111" t="str">
        <f aca="true" t="shared" si="9" ref="E49:F52">TEXT(INT((E14/60)),"00")&amp;":"&amp;TEXT(MOD((E14/60)*60,60),"00")</f>
        <v>00:01</v>
      </c>
      <c r="F49" s="111" t="str">
        <f t="shared" si="9"/>
        <v>00:01</v>
      </c>
      <c r="G49" s="111" t="str">
        <f aca="true" t="shared" si="10" ref="G49:L51">TEXT(INT((G14/60)),"00")&amp;":"&amp;TEXT(MOD((G14/60)*60,60),"00")</f>
        <v>00:03</v>
      </c>
      <c r="H49" s="112" t="str">
        <f t="shared" si="10"/>
        <v>00:05</v>
      </c>
      <c r="I49" s="112" t="str">
        <f t="shared" si="10"/>
        <v>00:08</v>
      </c>
      <c r="J49" s="112" t="str">
        <f t="shared" si="10"/>
        <v>00:10</v>
      </c>
      <c r="K49" s="112" t="str">
        <f t="shared" si="10"/>
        <v>00:13</v>
      </c>
      <c r="L49" s="113" t="str">
        <f t="shared" si="10"/>
        <v>00:15</v>
      </c>
    </row>
    <row r="50" spans="2:12" ht="15" customHeight="1">
      <c r="B50" s="88" t="str">
        <f>+B15</f>
        <v>Code Blue</v>
      </c>
      <c r="C50" s="139"/>
      <c r="D50" s="89">
        <f>+D15</f>
        <v>0.9325681492109039</v>
      </c>
      <c r="E50" s="111" t="str">
        <f t="shared" si="9"/>
        <v>00:00</v>
      </c>
      <c r="F50" s="111" t="str">
        <f t="shared" si="9"/>
        <v>00:00</v>
      </c>
      <c r="G50" s="111" t="str">
        <f t="shared" si="10"/>
        <v>00:00</v>
      </c>
      <c r="H50" s="112" t="str">
        <f t="shared" si="10"/>
        <v>00:00</v>
      </c>
      <c r="I50" s="112" t="str">
        <f t="shared" si="10"/>
        <v>00:00</v>
      </c>
      <c r="J50" s="112" t="str">
        <f t="shared" si="10"/>
        <v>00:00</v>
      </c>
      <c r="K50" s="112" t="str">
        <f t="shared" si="10"/>
        <v>00:00</v>
      </c>
      <c r="L50" s="113" t="str">
        <f t="shared" si="10"/>
        <v>00:00</v>
      </c>
    </row>
    <row r="51" spans="2:12" ht="15" customHeight="1" thickBot="1">
      <c r="B51" s="165" t="str">
        <f>+B16</f>
        <v>Stategem</v>
      </c>
      <c r="C51" s="193"/>
      <c r="D51" s="167">
        <f>+D16</f>
        <v>0.9325681492109039</v>
      </c>
      <c r="E51" s="271" t="str">
        <f t="shared" si="9"/>
        <v>00:00</v>
      </c>
      <c r="F51" s="271" t="str">
        <f t="shared" si="9"/>
        <v>00:00</v>
      </c>
      <c r="G51" s="271" t="str">
        <f t="shared" si="10"/>
        <v>00:00</v>
      </c>
      <c r="H51" s="272" t="str">
        <f t="shared" si="10"/>
        <v>00:00</v>
      </c>
      <c r="I51" s="272" t="str">
        <f t="shared" si="10"/>
        <v>00:00</v>
      </c>
      <c r="J51" s="272" t="str">
        <f t="shared" si="10"/>
        <v>00:00</v>
      </c>
      <c r="K51" s="272" t="str">
        <f t="shared" si="10"/>
        <v>00:00</v>
      </c>
      <c r="L51" s="273" t="str">
        <f t="shared" si="10"/>
        <v>00:00</v>
      </c>
    </row>
    <row r="52" spans="2:12" ht="15" customHeight="1" thickBot="1">
      <c r="B52" s="325" t="str">
        <f>+B17</f>
        <v>Impulse</v>
      </c>
      <c r="C52" s="137"/>
      <c r="D52" s="110">
        <f>+D17</f>
        <v>0.9325681492109039</v>
      </c>
      <c r="E52" s="99" t="str">
        <f t="shared" si="9"/>
        <v>00:00</v>
      </c>
      <c r="F52" s="99" t="str">
        <f t="shared" si="9"/>
        <v>00:00</v>
      </c>
      <c r="G52" s="99" t="str">
        <f aca="true" t="shared" si="11" ref="G52:L52">TEXT(INT((G17/60)),"00")&amp;":"&amp;TEXT(MOD((G17/60)*60,60),"00")</f>
        <v>00:00</v>
      </c>
      <c r="H52" s="100" t="str">
        <f t="shared" si="11"/>
        <v>00:00</v>
      </c>
      <c r="I52" s="100" t="str">
        <f t="shared" si="11"/>
        <v>00:00</v>
      </c>
      <c r="J52" s="100" t="str">
        <f t="shared" si="11"/>
        <v>00:00</v>
      </c>
      <c r="K52" s="100" t="str">
        <f t="shared" si="11"/>
        <v>00:00</v>
      </c>
      <c r="L52" s="326" t="str">
        <f t="shared" si="11"/>
        <v>00:00</v>
      </c>
    </row>
    <row r="53" spans="2:12" ht="15" customHeight="1">
      <c r="B53" s="86" t="str">
        <f>+B18</f>
        <v>Brown Sugar</v>
      </c>
      <c r="C53" s="138"/>
      <c r="D53" s="87">
        <f>+D18</f>
        <v>0.9325681492109039</v>
      </c>
      <c r="E53" s="268" t="str">
        <f>TEXT(INT((E18/60)),"00")&amp;":"&amp;TEXT(MOD((E18/60)*60,60),"00")</f>
        <v>00:00</v>
      </c>
      <c r="F53" s="268" t="str">
        <f aca="true" t="shared" si="12" ref="F53:L53">TEXT(INT((F18/60)),"00")&amp;":"&amp;TEXT(MOD((F18/60)*60,60),"00")</f>
        <v>00:00</v>
      </c>
      <c r="G53" s="268" t="str">
        <f t="shared" si="12"/>
        <v>00:00</v>
      </c>
      <c r="H53" s="269" t="str">
        <f t="shared" si="12"/>
        <v>00:00</v>
      </c>
      <c r="I53" s="269" t="str">
        <f t="shared" si="12"/>
        <v>00:00</v>
      </c>
      <c r="J53" s="269" t="str">
        <f t="shared" si="12"/>
        <v>00:00</v>
      </c>
      <c r="K53" s="269" t="str">
        <f t="shared" si="12"/>
        <v>00:00</v>
      </c>
      <c r="L53" s="270" t="str">
        <f t="shared" si="12"/>
        <v>00:00</v>
      </c>
    </row>
    <row r="54" spans="2:12" ht="15" customHeight="1">
      <c r="B54" s="88" t="str">
        <f>+B19</f>
        <v>Rival</v>
      </c>
      <c r="C54" s="139"/>
      <c r="D54" s="89">
        <f>+D19</f>
        <v>0.9325681492109039</v>
      </c>
      <c r="E54" s="175" t="str">
        <f>TEXT(INT((E19/60)),"00")&amp;":"&amp;TEXT(MOD((E19/60)*60,60),"00")</f>
        <v>00:00</v>
      </c>
      <c r="F54" s="175" t="str">
        <f aca="true" t="shared" si="13" ref="F54:L55">TEXT(INT((F19/60)),"00")&amp;":"&amp;TEXT(MOD((F19/60)*60,60),"00")</f>
        <v>00:00</v>
      </c>
      <c r="G54" s="175" t="str">
        <f t="shared" si="13"/>
        <v>00:00</v>
      </c>
      <c r="H54" s="173" t="str">
        <f t="shared" si="13"/>
        <v>00:00</v>
      </c>
      <c r="I54" s="173" t="str">
        <f t="shared" si="13"/>
        <v>00:00</v>
      </c>
      <c r="J54" s="173" t="str">
        <f t="shared" si="13"/>
        <v>00:00</v>
      </c>
      <c r="K54" s="173" t="str">
        <f t="shared" si="13"/>
        <v>00:00</v>
      </c>
      <c r="L54" s="174" t="str">
        <f t="shared" si="13"/>
        <v>00:00</v>
      </c>
    </row>
    <row r="55" spans="2:12" ht="15" customHeight="1">
      <c r="B55" s="88" t="str">
        <f>+B20</f>
        <v>C&amp;Ceann Saile</v>
      </c>
      <c r="C55" s="139"/>
      <c r="D55" s="89">
        <f>+D20</f>
        <v>0.9285714285714286</v>
      </c>
      <c r="E55" s="175" t="str">
        <f>TEXT(INT((E20/60)),"00")&amp;":"&amp;TEXT(MOD((E20/60)*60,60),"00")</f>
        <v>00:01</v>
      </c>
      <c r="F55" s="175" t="str">
        <f t="shared" si="13"/>
        <v>00:01</v>
      </c>
      <c r="G55" s="175" t="str">
        <f t="shared" si="13"/>
        <v>00:03</v>
      </c>
      <c r="H55" s="173" t="str">
        <f t="shared" si="13"/>
        <v>00:05</v>
      </c>
      <c r="I55" s="173" t="str">
        <f t="shared" si="13"/>
        <v>00:08</v>
      </c>
      <c r="J55" s="173" t="str">
        <f t="shared" si="13"/>
        <v>00:10</v>
      </c>
      <c r="K55" s="173" t="str">
        <f t="shared" si="13"/>
        <v>00:13</v>
      </c>
      <c r="L55" s="174" t="str">
        <f t="shared" si="13"/>
        <v>00:15</v>
      </c>
    </row>
    <row r="56" spans="2:12" ht="15" customHeight="1">
      <c r="B56" s="88" t="str">
        <f>+B21</f>
        <v>Hurrah</v>
      </c>
      <c r="C56" s="139"/>
      <c r="D56" s="89">
        <f>+D21</f>
        <v>0.9246088193456614</v>
      </c>
      <c r="E56" s="175" t="str">
        <f aca="true" t="shared" si="14" ref="E56:L56">TEXT(INT((E21/60)),"00")&amp;":"&amp;TEXT(MOD((E21/60)*60,60),"00")</f>
        <v>00:01</v>
      </c>
      <c r="F56" s="175" t="str">
        <f t="shared" si="14"/>
        <v>00:03</v>
      </c>
      <c r="G56" s="175" t="str">
        <f t="shared" si="14"/>
        <v>00:05</v>
      </c>
      <c r="H56" s="173" t="str">
        <f t="shared" si="14"/>
        <v>00:10</v>
      </c>
      <c r="I56" s="173" t="str">
        <f t="shared" si="14"/>
        <v>00:15</v>
      </c>
      <c r="J56" s="173" t="str">
        <f t="shared" si="14"/>
        <v>00:21</v>
      </c>
      <c r="K56" s="173" t="str">
        <f t="shared" si="14"/>
        <v>00:26</v>
      </c>
      <c r="L56" s="174" t="str">
        <f t="shared" si="14"/>
        <v>00:31</v>
      </c>
    </row>
    <row r="57" spans="2:12" ht="15" customHeight="1">
      <c r="B57" s="88" t="str">
        <f>+B22</f>
        <v>Legacy</v>
      </c>
      <c r="C57" s="139"/>
      <c r="D57" s="89">
        <f>+D22</f>
        <v>0.9246088193456614</v>
      </c>
      <c r="E57" s="175" t="str">
        <f aca="true" t="shared" si="15" ref="E57:L58">TEXT(INT((E22/60)),"00")&amp;":"&amp;TEXT(MOD((E22/60)*60,60),"00")</f>
        <v>00:01</v>
      </c>
      <c r="F57" s="175" t="str">
        <f t="shared" si="15"/>
        <v>00:03</v>
      </c>
      <c r="G57" s="175" t="str">
        <f t="shared" si="15"/>
        <v>00:05</v>
      </c>
      <c r="H57" s="173" t="str">
        <f t="shared" si="15"/>
        <v>00:10</v>
      </c>
      <c r="I57" s="173" t="str">
        <f t="shared" si="15"/>
        <v>00:15</v>
      </c>
      <c r="J57" s="173" t="str">
        <f t="shared" si="15"/>
        <v>00:21</v>
      </c>
      <c r="K57" s="173" t="str">
        <f t="shared" si="15"/>
        <v>00:26</v>
      </c>
      <c r="L57" s="174" t="str">
        <f t="shared" si="15"/>
        <v>00:31</v>
      </c>
    </row>
    <row r="58" spans="2:12" ht="12.75" customHeight="1">
      <c r="B58" s="88" t="str">
        <f>+B23</f>
        <v>Whoa Nellie</v>
      </c>
      <c r="C58" s="139"/>
      <c r="D58" s="89">
        <f>+D23</f>
        <v>0.9090909090909091</v>
      </c>
      <c r="E58" s="175" t="str">
        <f t="shared" si="15"/>
        <v>00:03</v>
      </c>
      <c r="F58" s="175" t="str">
        <f t="shared" si="15"/>
        <v>00:08</v>
      </c>
      <c r="G58" s="175" t="str">
        <f t="shared" si="15"/>
        <v>00:15</v>
      </c>
      <c r="H58" s="173" t="str">
        <f t="shared" si="15"/>
        <v>00:31</v>
      </c>
      <c r="I58" s="173" t="str">
        <f t="shared" si="15"/>
        <v>00:46</v>
      </c>
      <c r="J58" s="173" t="str">
        <f t="shared" si="15"/>
        <v>01:02</v>
      </c>
      <c r="K58" s="173" t="str">
        <f t="shared" si="15"/>
        <v>01:17</v>
      </c>
      <c r="L58" s="174" t="str">
        <f t="shared" si="15"/>
        <v>01:33</v>
      </c>
    </row>
    <row r="59" spans="2:12" ht="12.75" customHeight="1">
      <c r="B59" s="88"/>
      <c r="C59" s="139"/>
      <c r="D59" s="89"/>
      <c r="E59" s="175"/>
      <c r="F59" s="175"/>
      <c r="G59" s="175"/>
      <c r="H59" s="173"/>
      <c r="I59" s="173"/>
      <c r="J59" s="173"/>
      <c r="K59" s="173"/>
      <c r="L59" s="174"/>
    </row>
    <row r="60" spans="2:12" ht="12.75" customHeight="1">
      <c r="B60" s="88"/>
      <c r="C60" s="139"/>
      <c r="D60" s="89"/>
      <c r="E60" s="175"/>
      <c r="F60" s="175"/>
      <c r="G60" s="175"/>
      <c r="H60" s="173"/>
      <c r="I60" s="173"/>
      <c r="J60" s="173"/>
      <c r="K60" s="173"/>
      <c r="L60" s="174"/>
    </row>
    <row r="61" spans="2:12" ht="12.75" customHeight="1">
      <c r="B61" s="88"/>
      <c r="C61" s="139"/>
      <c r="D61" s="89"/>
      <c r="E61" s="175"/>
      <c r="F61" s="175"/>
      <c r="G61" s="175"/>
      <c r="H61" s="173"/>
      <c r="I61" s="173"/>
      <c r="J61" s="173"/>
      <c r="K61" s="173"/>
      <c r="L61" s="174"/>
    </row>
    <row r="62" spans="2:12" ht="12.75" customHeight="1" hidden="1">
      <c r="B62" s="88" t="str">
        <f>+B27</f>
        <v> </v>
      </c>
      <c r="C62" s="139"/>
      <c r="D62" s="89">
        <f>+D27</f>
        <v>0</v>
      </c>
      <c r="E62" s="218"/>
      <c r="F62" s="218"/>
      <c r="G62" s="40" t="e">
        <f aca="true" t="shared" si="16" ref="G62:L62">TEXT(INT((G27/60)),"00")&amp;":"&amp;TEXT(MOD((G27/60)*60,60),"00")</f>
        <v>#DIV/0!</v>
      </c>
      <c r="H62" s="41" t="e">
        <f t="shared" si="16"/>
        <v>#DIV/0!</v>
      </c>
      <c r="I62" s="41" t="e">
        <f t="shared" si="16"/>
        <v>#DIV/0!</v>
      </c>
      <c r="J62" s="41" t="e">
        <f t="shared" si="16"/>
        <v>#DIV/0!</v>
      </c>
      <c r="K62" s="41" t="e">
        <f t="shared" si="16"/>
        <v>#DIV/0!</v>
      </c>
      <c r="L62" s="42" t="e">
        <f t="shared" si="16"/>
        <v>#DIV/0!</v>
      </c>
    </row>
    <row r="63" spans="2:12" ht="12.75" customHeight="1" hidden="1">
      <c r="B63" s="63"/>
      <c r="C63" s="84"/>
      <c r="D63" s="90"/>
      <c r="E63" s="71"/>
      <c r="F63" s="71"/>
      <c r="G63" s="64"/>
      <c r="H63" s="64"/>
      <c r="I63" s="64"/>
      <c r="J63" s="64"/>
      <c r="K63" s="64"/>
      <c r="L63" s="65"/>
    </row>
    <row r="64" spans="2:12" ht="12.75" customHeight="1" hidden="1">
      <c r="B64" s="88">
        <f>+B29</f>
        <v>0</v>
      </c>
      <c r="C64" s="139"/>
      <c r="D64" s="89">
        <f>+D29</f>
        <v>0</v>
      </c>
      <c r="E64" s="219"/>
      <c r="F64" s="219"/>
      <c r="G64" s="91" t="e">
        <f aca="true" t="shared" si="17" ref="G64:L64">TEXT(INT((G29/60)),"00")&amp;":"&amp;TEXT(MOD((G29/60)*60,60),"00")</f>
        <v>#DIV/0!</v>
      </c>
      <c r="H64" s="91" t="e">
        <f t="shared" si="17"/>
        <v>#DIV/0!</v>
      </c>
      <c r="I64" s="91" t="e">
        <f t="shared" si="17"/>
        <v>#DIV/0!</v>
      </c>
      <c r="J64" s="91" t="e">
        <f t="shared" si="17"/>
        <v>#DIV/0!</v>
      </c>
      <c r="K64" s="91" t="e">
        <f t="shared" si="17"/>
        <v>#DIV/0!</v>
      </c>
      <c r="L64" s="92" t="e">
        <f t="shared" si="17"/>
        <v>#DIV/0!</v>
      </c>
    </row>
    <row r="65" spans="2:12" ht="12.75" customHeight="1" hidden="1">
      <c r="B65" s="63"/>
      <c r="C65" s="84"/>
      <c r="D65" s="90"/>
      <c r="E65" s="71"/>
      <c r="F65" s="71"/>
      <c r="G65" s="64"/>
      <c r="H65" s="64"/>
      <c r="I65" s="64"/>
      <c r="J65" s="64"/>
      <c r="K65" s="64"/>
      <c r="L65" s="65"/>
    </row>
    <row r="66" spans="2:12" ht="12.75" customHeight="1" hidden="1">
      <c r="B66" s="86">
        <f aca="true" t="shared" si="18" ref="B66:B77">+B31</f>
        <v>0</v>
      </c>
      <c r="C66" s="138"/>
      <c r="D66" s="87">
        <f aca="true" t="shared" si="19" ref="D66:D77">+D31</f>
        <v>0</v>
      </c>
      <c r="E66" s="220"/>
      <c r="F66" s="220"/>
      <c r="G66" s="4" t="e">
        <f aca="true" t="shared" si="20" ref="G66:L77">TEXT(INT((G31/60)),"00")&amp;":"&amp;TEXT(MOD((G31/60)*60,60),"00")</f>
        <v>#DIV/0!</v>
      </c>
      <c r="H66" s="4" t="e">
        <f t="shared" si="20"/>
        <v>#DIV/0!</v>
      </c>
      <c r="I66" s="4" t="e">
        <f t="shared" si="20"/>
        <v>#DIV/0!</v>
      </c>
      <c r="J66" s="4" t="e">
        <f t="shared" si="20"/>
        <v>#DIV/0!</v>
      </c>
      <c r="K66" s="4" t="e">
        <f t="shared" si="20"/>
        <v>#DIV/0!</v>
      </c>
      <c r="L66" s="5" t="e">
        <f t="shared" si="20"/>
        <v>#DIV/0!</v>
      </c>
    </row>
    <row r="67" spans="2:12" ht="12.75" customHeight="1" hidden="1">
      <c r="B67" s="88">
        <f t="shared" si="18"/>
        <v>0</v>
      </c>
      <c r="C67" s="138"/>
      <c r="D67" s="87">
        <f t="shared" si="19"/>
        <v>0</v>
      </c>
      <c r="E67" s="220"/>
      <c r="F67" s="220"/>
      <c r="G67" s="2" t="e">
        <f t="shared" si="20"/>
        <v>#DIV/0!</v>
      </c>
      <c r="H67" s="2" t="e">
        <f t="shared" si="20"/>
        <v>#DIV/0!</v>
      </c>
      <c r="I67" s="2" t="e">
        <f t="shared" si="20"/>
        <v>#DIV/0!</v>
      </c>
      <c r="J67" s="2" t="e">
        <f t="shared" si="20"/>
        <v>#DIV/0!</v>
      </c>
      <c r="K67" s="2" t="e">
        <f t="shared" si="20"/>
        <v>#DIV/0!</v>
      </c>
      <c r="L67" s="6" t="e">
        <f t="shared" si="20"/>
        <v>#DIV/0!</v>
      </c>
    </row>
    <row r="68" spans="2:12" ht="12.75" customHeight="1" hidden="1">
      <c r="B68" s="88">
        <f t="shared" si="18"/>
        <v>0</v>
      </c>
      <c r="C68" s="138"/>
      <c r="D68" s="87">
        <f t="shared" si="19"/>
        <v>0</v>
      </c>
      <c r="E68" s="220"/>
      <c r="F68" s="220"/>
      <c r="G68" s="2" t="e">
        <f t="shared" si="20"/>
        <v>#DIV/0!</v>
      </c>
      <c r="H68" s="2" t="e">
        <f t="shared" si="20"/>
        <v>#DIV/0!</v>
      </c>
      <c r="I68" s="2" t="e">
        <f t="shared" si="20"/>
        <v>#DIV/0!</v>
      </c>
      <c r="J68" s="2" t="e">
        <f t="shared" si="20"/>
        <v>#DIV/0!</v>
      </c>
      <c r="K68" s="2" t="e">
        <f t="shared" si="20"/>
        <v>#DIV/0!</v>
      </c>
      <c r="L68" s="6" t="e">
        <f t="shared" si="20"/>
        <v>#DIV/0!</v>
      </c>
    </row>
    <row r="69" spans="2:12" ht="12.75" customHeight="1" hidden="1">
      <c r="B69" s="88">
        <f t="shared" si="18"/>
        <v>0</v>
      </c>
      <c r="C69" s="138"/>
      <c r="D69" s="87">
        <f t="shared" si="19"/>
        <v>0</v>
      </c>
      <c r="E69" s="220"/>
      <c r="F69" s="220"/>
      <c r="G69" s="2" t="e">
        <f t="shared" si="20"/>
        <v>#DIV/0!</v>
      </c>
      <c r="H69" s="2" t="e">
        <f t="shared" si="20"/>
        <v>#DIV/0!</v>
      </c>
      <c r="I69" s="2" t="e">
        <f t="shared" si="20"/>
        <v>#DIV/0!</v>
      </c>
      <c r="J69" s="2" t="e">
        <f t="shared" si="20"/>
        <v>#DIV/0!</v>
      </c>
      <c r="K69" s="2" t="e">
        <f t="shared" si="20"/>
        <v>#DIV/0!</v>
      </c>
      <c r="L69" s="6" t="e">
        <f t="shared" si="20"/>
        <v>#DIV/0!</v>
      </c>
    </row>
    <row r="70" spans="2:12" ht="12.75" customHeight="1" hidden="1">
      <c r="B70" s="88">
        <f t="shared" si="18"/>
        <v>0</v>
      </c>
      <c r="C70" s="138"/>
      <c r="D70" s="87">
        <f t="shared" si="19"/>
        <v>0</v>
      </c>
      <c r="E70" s="220"/>
      <c r="F70" s="220"/>
      <c r="G70" s="2" t="e">
        <f t="shared" si="20"/>
        <v>#DIV/0!</v>
      </c>
      <c r="H70" s="2" t="e">
        <f t="shared" si="20"/>
        <v>#DIV/0!</v>
      </c>
      <c r="I70" s="2" t="e">
        <f t="shared" si="20"/>
        <v>#DIV/0!</v>
      </c>
      <c r="J70" s="2" t="e">
        <f t="shared" si="20"/>
        <v>#DIV/0!</v>
      </c>
      <c r="K70" s="2" t="e">
        <f t="shared" si="20"/>
        <v>#DIV/0!</v>
      </c>
      <c r="L70" s="6" t="e">
        <f t="shared" si="20"/>
        <v>#DIV/0!</v>
      </c>
    </row>
    <row r="71" spans="2:12" ht="12.75" customHeight="1" hidden="1">
      <c r="B71" s="88">
        <f t="shared" si="18"/>
        <v>0</v>
      </c>
      <c r="C71" s="138"/>
      <c r="D71" s="87">
        <f t="shared" si="19"/>
        <v>0</v>
      </c>
      <c r="E71" s="220"/>
      <c r="F71" s="220"/>
      <c r="G71" s="2" t="e">
        <f t="shared" si="20"/>
        <v>#DIV/0!</v>
      </c>
      <c r="H71" s="2" t="e">
        <f t="shared" si="20"/>
        <v>#DIV/0!</v>
      </c>
      <c r="I71" s="2" t="e">
        <f t="shared" si="20"/>
        <v>#DIV/0!</v>
      </c>
      <c r="J71" s="2" t="e">
        <f t="shared" si="20"/>
        <v>#DIV/0!</v>
      </c>
      <c r="K71" s="2" t="e">
        <f t="shared" si="20"/>
        <v>#DIV/0!</v>
      </c>
      <c r="L71" s="6" t="e">
        <f t="shared" si="20"/>
        <v>#DIV/0!</v>
      </c>
    </row>
    <row r="72" spans="2:12" ht="12.75" customHeight="1" hidden="1">
      <c r="B72" s="88">
        <f t="shared" si="18"/>
        <v>0</v>
      </c>
      <c r="C72" s="138"/>
      <c r="D72" s="87">
        <f t="shared" si="19"/>
        <v>0</v>
      </c>
      <c r="E72" s="220"/>
      <c r="F72" s="220"/>
      <c r="G72" s="2" t="e">
        <f t="shared" si="20"/>
        <v>#DIV/0!</v>
      </c>
      <c r="H72" s="2" t="e">
        <f t="shared" si="20"/>
        <v>#DIV/0!</v>
      </c>
      <c r="I72" s="2" t="e">
        <f t="shared" si="20"/>
        <v>#DIV/0!</v>
      </c>
      <c r="J72" s="2" t="e">
        <f t="shared" si="20"/>
        <v>#DIV/0!</v>
      </c>
      <c r="K72" s="2" t="e">
        <f t="shared" si="20"/>
        <v>#DIV/0!</v>
      </c>
      <c r="L72" s="6" t="e">
        <f t="shared" si="20"/>
        <v>#DIV/0!</v>
      </c>
    </row>
    <row r="73" spans="2:12" ht="12.75" customHeight="1" hidden="1">
      <c r="B73" s="88">
        <f t="shared" si="18"/>
        <v>0</v>
      </c>
      <c r="C73" s="138"/>
      <c r="D73" s="87">
        <f t="shared" si="19"/>
        <v>0</v>
      </c>
      <c r="E73" s="220"/>
      <c r="F73" s="220"/>
      <c r="G73" s="2" t="e">
        <f t="shared" si="20"/>
        <v>#DIV/0!</v>
      </c>
      <c r="H73" s="2" t="e">
        <f t="shared" si="20"/>
        <v>#DIV/0!</v>
      </c>
      <c r="I73" s="2" t="e">
        <f t="shared" si="20"/>
        <v>#DIV/0!</v>
      </c>
      <c r="J73" s="2" t="e">
        <f t="shared" si="20"/>
        <v>#DIV/0!</v>
      </c>
      <c r="K73" s="2" t="e">
        <f t="shared" si="20"/>
        <v>#DIV/0!</v>
      </c>
      <c r="L73" s="6" t="e">
        <f t="shared" si="20"/>
        <v>#DIV/0!</v>
      </c>
    </row>
    <row r="74" spans="2:12" ht="12.75" customHeight="1" hidden="1">
      <c r="B74" s="88" t="str">
        <f t="shared" si="18"/>
        <v> </v>
      </c>
      <c r="C74" s="138"/>
      <c r="D74" s="87">
        <f t="shared" si="19"/>
        <v>0</v>
      </c>
      <c r="E74" s="220"/>
      <c r="F74" s="220"/>
      <c r="G74" s="2" t="e">
        <f t="shared" si="20"/>
        <v>#DIV/0!</v>
      </c>
      <c r="H74" s="2" t="e">
        <f t="shared" si="20"/>
        <v>#DIV/0!</v>
      </c>
      <c r="I74" s="2" t="e">
        <f t="shared" si="20"/>
        <v>#DIV/0!</v>
      </c>
      <c r="J74" s="2" t="e">
        <f t="shared" si="20"/>
        <v>#DIV/0!</v>
      </c>
      <c r="K74" s="2" t="e">
        <f t="shared" si="20"/>
        <v>#DIV/0!</v>
      </c>
      <c r="L74" s="6" t="e">
        <f t="shared" si="20"/>
        <v>#DIV/0!</v>
      </c>
    </row>
    <row r="75" spans="2:12" ht="12.75" customHeight="1" hidden="1">
      <c r="B75" s="88" t="str">
        <f t="shared" si="18"/>
        <v> </v>
      </c>
      <c r="C75" s="138"/>
      <c r="D75" s="87">
        <f t="shared" si="19"/>
        <v>0</v>
      </c>
      <c r="E75" s="220"/>
      <c r="F75" s="220"/>
      <c r="G75" s="2" t="e">
        <f t="shared" si="20"/>
        <v>#DIV/0!</v>
      </c>
      <c r="H75" s="2" t="e">
        <f t="shared" si="20"/>
        <v>#DIV/0!</v>
      </c>
      <c r="I75" s="2" t="e">
        <f t="shared" si="20"/>
        <v>#DIV/0!</v>
      </c>
      <c r="J75" s="2" t="e">
        <f t="shared" si="20"/>
        <v>#DIV/0!</v>
      </c>
      <c r="K75" s="2" t="e">
        <f t="shared" si="20"/>
        <v>#DIV/0!</v>
      </c>
      <c r="L75" s="6" t="e">
        <f t="shared" si="20"/>
        <v>#DIV/0!</v>
      </c>
    </row>
    <row r="76" spans="2:12" ht="12.75" customHeight="1" hidden="1">
      <c r="B76" s="88" t="str">
        <f t="shared" si="18"/>
        <v> </v>
      </c>
      <c r="C76" s="138"/>
      <c r="D76" s="87">
        <f t="shared" si="19"/>
        <v>0</v>
      </c>
      <c r="E76" s="220"/>
      <c r="F76" s="220"/>
      <c r="G76" s="2" t="e">
        <f t="shared" si="20"/>
        <v>#DIV/0!</v>
      </c>
      <c r="H76" s="2" t="e">
        <f t="shared" si="20"/>
        <v>#DIV/0!</v>
      </c>
      <c r="I76" s="2" t="e">
        <f t="shared" si="20"/>
        <v>#DIV/0!</v>
      </c>
      <c r="J76" s="2" t="e">
        <f t="shared" si="20"/>
        <v>#DIV/0!</v>
      </c>
      <c r="K76" s="2" t="e">
        <f t="shared" si="20"/>
        <v>#DIV/0!</v>
      </c>
      <c r="L76" s="6" t="e">
        <f t="shared" si="20"/>
        <v>#DIV/0!</v>
      </c>
    </row>
    <row r="77" spans="2:12" ht="12.75" customHeight="1" hidden="1">
      <c r="B77" s="88" t="str">
        <f t="shared" si="18"/>
        <v> </v>
      </c>
      <c r="C77" s="138"/>
      <c r="D77" s="87">
        <f t="shared" si="19"/>
        <v>0</v>
      </c>
      <c r="E77" s="220"/>
      <c r="F77" s="220"/>
      <c r="G77" s="2" t="e">
        <f t="shared" si="20"/>
        <v>#DIV/0!</v>
      </c>
      <c r="H77" s="2" t="e">
        <f t="shared" si="20"/>
        <v>#DIV/0!</v>
      </c>
      <c r="I77" s="2" t="e">
        <f t="shared" si="20"/>
        <v>#DIV/0!</v>
      </c>
      <c r="J77" s="2" t="e">
        <f t="shared" si="20"/>
        <v>#DIV/0!</v>
      </c>
      <c r="K77" s="2" t="e">
        <f t="shared" si="20"/>
        <v>#DIV/0!</v>
      </c>
      <c r="L77" s="6" t="e">
        <f t="shared" si="20"/>
        <v>#DIV/0!</v>
      </c>
    </row>
    <row r="78" spans="2:12" ht="12.75" customHeight="1" thickBot="1">
      <c r="B78" s="93" t="s">
        <v>1</v>
      </c>
      <c r="C78" s="140"/>
      <c r="D78" s="94" t="s">
        <v>1</v>
      </c>
      <c r="E78" s="94"/>
      <c r="F78" s="94"/>
      <c r="G78" s="7" t="s">
        <v>1</v>
      </c>
      <c r="H78" s="7" t="s">
        <v>1</v>
      </c>
      <c r="I78" s="7" t="s">
        <v>1</v>
      </c>
      <c r="J78" s="7" t="s">
        <v>1</v>
      </c>
      <c r="K78" s="7" t="s">
        <v>1</v>
      </c>
      <c r="L78" s="8" t="s">
        <v>1</v>
      </c>
    </row>
    <row r="79" spans="2:12" ht="12.75" customHeight="1" thickTop="1">
      <c r="B79" s="84"/>
      <c r="C79" s="84"/>
      <c r="D79" s="71"/>
      <c r="E79" s="71"/>
      <c r="F79" s="71"/>
      <c r="G79" s="3"/>
      <c r="H79" s="3"/>
      <c r="I79" s="3"/>
      <c r="J79" s="3"/>
      <c r="K79" s="3"/>
      <c r="L79" s="3"/>
    </row>
    <row r="80" spans="2:9" ht="12.75" customHeight="1">
      <c r="B80" s="60" t="s">
        <v>13</v>
      </c>
      <c r="G80" s="1" t="str">
        <f>+B17</f>
        <v>Impulse</v>
      </c>
      <c r="I80" s="60" t="s">
        <v>12</v>
      </c>
    </row>
    <row r="81" ht="12.75" customHeight="1">
      <c r="G81" s="1"/>
    </row>
  </sheetData>
  <printOptions/>
  <pageMargins left="0.64" right="0.62" top="0.6" bottom="0.49" header="0.37" footer="0.26"/>
  <pageSetup fitToHeight="1" fitToWidth="1" horizontalDpi="600" verticalDpi="600" orientation="portrait" scale="76" r:id="rId2"/>
  <headerFooter alignWithMargins="0">
    <oddHeader>&amp;R&amp;A</oddHeader>
    <oddFooter>&amp;CThanks to Greg Stewart at Nelson/Marek Yacht Design, Inc. &amp; Bruce Cooper at Ullman Sails Newport Beach for layout and design.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9:Q81"/>
  <sheetViews>
    <sheetView zoomScale="75" zoomScaleNormal="75" workbookViewId="0" topLeftCell="A5">
      <selection activeCell="B57" sqref="B57:L58"/>
    </sheetView>
  </sheetViews>
  <sheetFormatPr defaultColWidth="9.140625" defaultRowHeight="12.75" customHeight="1"/>
  <cols>
    <col min="1" max="1" width="1.8515625" style="60" customWidth="1"/>
    <col min="2" max="2" width="20.421875" style="60" customWidth="1"/>
    <col min="3" max="3" width="10.140625" style="60" customWidth="1"/>
    <col min="4" max="6" width="12.28125" style="60" customWidth="1"/>
    <col min="7" max="12" width="10.7109375" style="60" customWidth="1"/>
    <col min="13" max="13" width="9.140625" style="60" customWidth="1"/>
    <col min="14" max="14" width="9.57421875" style="60" bestFit="1" customWidth="1"/>
    <col min="15" max="16384" width="9.140625" style="60" customWidth="1"/>
  </cols>
  <sheetData>
    <row r="9" spans="2:3" ht="12.75" customHeight="1">
      <c r="B9" s="9" t="s">
        <v>7</v>
      </c>
      <c r="C9" s="9"/>
    </row>
    <row r="10" ht="12.75" customHeight="1" thickBot="1"/>
    <row r="11" spans="2:12" ht="15" customHeight="1">
      <c r="B11" s="194" t="s">
        <v>6</v>
      </c>
      <c r="C11" s="195" t="s">
        <v>14</v>
      </c>
      <c r="D11" s="196" t="s">
        <v>0</v>
      </c>
      <c r="E11" s="196" t="s">
        <v>20</v>
      </c>
      <c r="F11" s="196" t="s">
        <v>18</v>
      </c>
      <c r="G11" s="196" t="s">
        <v>2</v>
      </c>
      <c r="H11" s="196" t="s">
        <v>3</v>
      </c>
      <c r="I11" s="196" t="s">
        <v>4</v>
      </c>
      <c r="J11" s="196" t="s">
        <v>9</v>
      </c>
      <c r="K11" s="196" t="s">
        <v>10</v>
      </c>
      <c r="L11" s="197" t="s">
        <v>11</v>
      </c>
    </row>
    <row r="12" spans="2:12" ht="15" customHeight="1">
      <c r="B12" s="198"/>
      <c r="C12" s="130" t="s">
        <v>15</v>
      </c>
      <c r="D12" s="153" t="s">
        <v>16</v>
      </c>
      <c r="E12" s="64">
        <v>120</v>
      </c>
      <c r="F12" s="64">
        <v>300</v>
      </c>
      <c r="G12" s="64">
        <v>600</v>
      </c>
      <c r="H12" s="64">
        <v>1200</v>
      </c>
      <c r="I12" s="64">
        <v>1800</v>
      </c>
      <c r="J12" s="64">
        <v>2400</v>
      </c>
      <c r="K12" s="64">
        <v>3000</v>
      </c>
      <c r="L12" s="199">
        <v>3600</v>
      </c>
    </row>
    <row r="13" spans="2:12" ht="15" customHeight="1">
      <c r="B13" s="198"/>
      <c r="C13" s="84"/>
      <c r="D13" s="64"/>
      <c r="E13" s="64"/>
      <c r="F13" s="64"/>
      <c r="G13" s="64"/>
      <c r="H13" s="64"/>
      <c r="I13" s="64"/>
      <c r="J13" s="64"/>
      <c r="K13" s="64"/>
      <c r="L13" s="199"/>
    </row>
    <row r="14" spans="2:14" ht="15" customHeight="1">
      <c r="B14" s="200" t="str">
        <f>Jazz!$B$14</f>
        <v>Jazz</v>
      </c>
      <c r="C14" s="143">
        <f>Jazz!C14</f>
        <v>69</v>
      </c>
      <c r="D14" s="103">
        <f aca="true" t="shared" si="0" ref="D14:D23">650/(625+C14)</f>
        <v>0.9365994236311239</v>
      </c>
      <c r="E14" s="68">
        <f aca="true" t="shared" si="1" ref="E14:L14">ABS((E$12*$D$18/$D14)*($D14/$D$18)-(E$12*$D$18/$D14))</f>
        <v>0.5164992826398844</v>
      </c>
      <c r="F14" s="68">
        <f t="shared" si="1"/>
        <v>1.2912482065996755</v>
      </c>
      <c r="G14" s="68">
        <f t="shared" si="1"/>
        <v>2.582496413199351</v>
      </c>
      <c r="H14" s="68">
        <f t="shared" si="1"/>
        <v>5.164992826398702</v>
      </c>
      <c r="I14" s="68">
        <f t="shared" si="1"/>
        <v>7.747489239598281</v>
      </c>
      <c r="J14" s="68">
        <f t="shared" si="1"/>
        <v>10.329985652797404</v>
      </c>
      <c r="K14" s="68">
        <f t="shared" si="1"/>
        <v>12.91248206599721</v>
      </c>
      <c r="L14" s="201">
        <f t="shared" si="1"/>
        <v>15.494978479196561</v>
      </c>
      <c r="N14" s="155">
        <f>650/(625+C14)</f>
        <v>0.9365994236311239</v>
      </c>
    </row>
    <row r="15" spans="2:14" ht="15" customHeight="1">
      <c r="B15" s="200" t="str">
        <f>Jazz!$B$15</f>
        <v>Code Blue</v>
      </c>
      <c r="C15" s="143">
        <f>Jazz!C15</f>
        <v>72</v>
      </c>
      <c r="D15" s="103">
        <f t="shared" si="0"/>
        <v>0.9325681492109039</v>
      </c>
      <c r="E15" s="68">
        <f aca="true" t="shared" si="2" ref="E15:G23">ABS((E$12*$D$18/$D15)*($D15/$D$18)-(E$12*$D$18/$D15))</f>
        <v>0</v>
      </c>
      <c r="F15" s="68">
        <f t="shared" si="2"/>
        <v>0</v>
      </c>
      <c r="G15" s="68">
        <f t="shared" si="2"/>
        <v>0</v>
      </c>
      <c r="H15" s="68">
        <f aca="true" t="shared" si="3" ref="H15:L17">ABS((H$12*$D$18/$D15)*($D15/$D$18)-(H$12*$D$18/$D15))</f>
        <v>0</v>
      </c>
      <c r="I15" s="68">
        <f t="shared" si="3"/>
        <v>0</v>
      </c>
      <c r="J15" s="68">
        <f t="shared" si="3"/>
        <v>0</v>
      </c>
      <c r="K15" s="68">
        <f t="shared" si="3"/>
        <v>0</v>
      </c>
      <c r="L15" s="201">
        <f t="shared" si="3"/>
        <v>0</v>
      </c>
      <c r="N15" s="155"/>
    </row>
    <row r="16" spans="2:14" ht="15" customHeight="1">
      <c r="B16" s="200" t="str">
        <f>Jazz!$B$16</f>
        <v>Stategem</v>
      </c>
      <c r="C16" s="143">
        <f>Jazz!C16</f>
        <v>72</v>
      </c>
      <c r="D16" s="103">
        <f t="shared" si="0"/>
        <v>0.9325681492109039</v>
      </c>
      <c r="E16" s="68">
        <f t="shared" si="2"/>
        <v>0</v>
      </c>
      <c r="F16" s="68">
        <f t="shared" si="2"/>
        <v>0</v>
      </c>
      <c r="G16" s="68">
        <f t="shared" si="2"/>
        <v>0</v>
      </c>
      <c r="H16" s="68">
        <f t="shared" si="3"/>
        <v>0</v>
      </c>
      <c r="I16" s="68">
        <f t="shared" si="3"/>
        <v>0</v>
      </c>
      <c r="J16" s="68">
        <f t="shared" si="3"/>
        <v>0</v>
      </c>
      <c r="K16" s="68">
        <f t="shared" si="3"/>
        <v>0</v>
      </c>
      <c r="L16" s="201">
        <f t="shared" si="3"/>
        <v>0</v>
      </c>
      <c r="N16" s="155"/>
    </row>
    <row r="17" spans="2:14" ht="15" customHeight="1" thickBot="1">
      <c r="B17" s="200" t="str">
        <f>Jazz!$B$17</f>
        <v>Impulse</v>
      </c>
      <c r="C17" s="143">
        <f>Jazz!C17</f>
        <v>72</v>
      </c>
      <c r="D17" s="103">
        <f t="shared" si="0"/>
        <v>0.9325681492109039</v>
      </c>
      <c r="E17" s="68">
        <f t="shared" si="2"/>
        <v>0</v>
      </c>
      <c r="F17" s="68">
        <f t="shared" si="2"/>
        <v>0</v>
      </c>
      <c r="G17" s="68">
        <f t="shared" si="2"/>
        <v>0</v>
      </c>
      <c r="H17" s="68">
        <f t="shared" si="3"/>
        <v>0</v>
      </c>
      <c r="I17" s="68">
        <f t="shared" si="3"/>
        <v>0</v>
      </c>
      <c r="J17" s="68">
        <f t="shared" si="3"/>
        <v>0</v>
      </c>
      <c r="K17" s="68">
        <f t="shared" si="3"/>
        <v>0</v>
      </c>
      <c r="L17" s="201">
        <f t="shared" si="3"/>
        <v>0</v>
      </c>
      <c r="N17" s="155"/>
    </row>
    <row r="18" spans="2:12" ht="15" customHeight="1" thickBot="1">
      <c r="B18" s="211" t="str">
        <f>Jazz!$B$18</f>
        <v>Brown Sugar</v>
      </c>
      <c r="C18" s="154">
        <v>72</v>
      </c>
      <c r="D18" s="106">
        <f t="shared" si="0"/>
        <v>0.9325681492109039</v>
      </c>
      <c r="E18" s="107">
        <f t="shared" si="2"/>
        <v>0</v>
      </c>
      <c r="F18" s="107">
        <f t="shared" si="2"/>
        <v>0</v>
      </c>
      <c r="G18" s="107">
        <f t="shared" si="2"/>
        <v>0</v>
      </c>
      <c r="H18" s="107">
        <f aca="true" t="shared" si="4" ref="H18:L23">ABS((H$12*$D$18/$D18)*($D18/$D$18)-(H$12*$D$18/$D18))</f>
        <v>0</v>
      </c>
      <c r="I18" s="107">
        <f t="shared" si="4"/>
        <v>0</v>
      </c>
      <c r="J18" s="107">
        <f t="shared" si="4"/>
        <v>0</v>
      </c>
      <c r="K18" s="107">
        <f t="shared" si="4"/>
        <v>0</v>
      </c>
      <c r="L18" s="203">
        <f t="shared" si="4"/>
        <v>0</v>
      </c>
    </row>
    <row r="19" spans="2:15" ht="15" customHeight="1">
      <c r="B19" s="200" t="str">
        <f>Jazz!B19</f>
        <v>Rival</v>
      </c>
      <c r="C19" s="143">
        <v>72</v>
      </c>
      <c r="D19" s="105">
        <f t="shared" si="0"/>
        <v>0.9325681492109039</v>
      </c>
      <c r="E19" s="68">
        <f t="shared" si="2"/>
        <v>0</v>
      </c>
      <c r="F19" s="68">
        <f t="shared" si="2"/>
        <v>0</v>
      </c>
      <c r="G19" s="68">
        <f t="shared" si="2"/>
        <v>0</v>
      </c>
      <c r="H19" s="68">
        <f t="shared" si="4"/>
        <v>0</v>
      </c>
      <c r="I19" s="68">
        <f t="shared" si="4"/>
        <v>0</v>
      </c>
      <c r="J19" s="68">
        <f t="shared" si="4"/>
        <v>0</v>
      </c>
      <c r="K19" s="68">
        <f t="shared" si="4"/>
        <v>0</v>
      </c>
      <c r="L19" s="201">
        <f t="shared" si="4"/>
        <v>0</v>
      </c>
      <c r="O19" s="60" t="s">
        <v>1</v>
      </c>
    </row>
    <row r="20" spans="2:12" ht="15" customHeight="1">
      <c r="B20" s="200" t="str">
        <f>Jazz!B20</f>
        <v>C&amp;Ceann Saile</v>
      </c>
      <c r="C20" s="143">
        <f>Jazz!C20</f>
        <v>75</v>
      </c>
      <c r="D20" s="105">
        <f t="shared" si="0"/>
        <v>0.9285714285714286</v>
      </c>
      <c r="E20" s="68">
        <f t="shared" si="2"/>
        <v>0.5164992826398844</v>
      </c>
      <c r="F20" s="68">
        <f t="shared" si="2"/>
        <v>1.2912482065997324</v>
      </c>
      <c r="G20" s="68">
        <f t="shared" si="2"/>
        <v>2.5824964131994648</v>
      </c>
      <c r="H20" s="68">
        <f t="shared" si="4"/>
        <v>5.1649928263989295</v>
      </c>
      <c r="I20" s="68">
        <f t="shared" si="4"/>
        <v>7.747489239598281</v>
      </c>
      <c r="J20" s="68">
        <f t="shared" si="4"/>
        <v>10.329985652797859</v>
      </c>
      <c r="K20" s="68">
        <f t="shared" si="4"/>
        <v>12.91248206599721</v>
      </c>
      <c r="L20" s="201">
        <f t="shared" si="4"/>
        <v>15.494978479196561</v>
      </c>
    </row>
    <row r="21" spans="2:12" ht="15" customHeight="1">
      <c r="B21" s="200" t="str">
        <f>Jazz!B21</f>
        <v>Hurrah</v>
      </c>
      <c r="C21" s="143">
        <f>Jazz!C21</f>
        <v>78</v>
      </c>
      <c r="D21" s="105">
        <f t="shared" si="0"/>
        <v>0.9246088193456614</v>
      </c>
      <c r="E21" s="68">
        <f t="shared" si="2"/>
        <v>1.0329985652797689</v>
      </c>
      <c r="F21" s="68">
        <f t="shared" si="2"/>
        <v>2.5824964131994648</v>
      </c>
      <c r="G21" s="68">
        <f t="shared" si="2"/>
        <v>5.1649928263989295</v>
      </c>
      <c r="H21" s="68">
        <f t="shared" si="4"/>
        <v>10.329985652797859</v>
      </c>
      <c r="I21" s="68">
        <f t="shared" si="4"/>
        <v>15.494978479196561</v>
      </c>
      <c r="J21" s="68">
        <f t="shared" si="4"/>
        <v>20.659971305595718</v>
      </c>
      <c r="K21" s="68">
        <f t="shared" si="4"/>
        <v>25.82496413199442</v>
      </c>
      <c r="L21" s="201">
        <f t="shared" si="4"/>
        <v>30.989956958393122</v>
      </c>
    </row>
    <row r="22" spans="2:12" ht="15" customHeight="1">
      <c r="B22" s="200" t="str">
        <f>Jazz!B22</f>
        <v>Legacy</v>
      </c>
      <c r="C22" s="143">
        <f>Jazz!C22</f>
        <v>78</v>
      </c>
      <c r="D22" s="105">
        <f t="shared" si="0"/>
        <v>0.9246088193456614</v>
      </c>
      <c r="E22" s="68">
        <f t="shared" si="2"/>
        <v>1.0329985652797689</v>
      </c>
      <c r="F22" s="68">
        <f t="shared" si="2"/>
        <v>2.5824964131994648</v>
      </c>
      <c r="G22" s="68">
        <f t="shared" si="2"/>
        <v>5.1649928263989295</v>
      </c>
      <c r="H22" s="68">
        <f t="shared" si="4"/>
        <v>10.329985652797859</v>
      </c>
      <c r="I22" s="68">
        <f t="shared" si="4"/>
        <v>15.494978479196561</v>
      </c>
      <c r="J22" s="68">
        <f t="shared" si="4"/>
        <v>20.659971305595718</v>
      </c>
      <c r="K22" s="68">
        <f t="shared" si="4"/>
        <v>25.82496413199442</v>
      </c>
      <c r="L22" s="201">
        <f t="shared" si="4"/>
        <v>30.989956958393122</v>
      </c>
    </row>
    <row r="23" spans="2:12" ht="12.75" customHeight="1">
      <c r="B23" s="200" t="str">
        <f>Jazz!B23</f>
        <v>Whoa Nellie</v>
      </c>
      <c r="C23" s="143">
        <f>Jazz!C23</f>
        <v>90</v>
      </c>
      <c r="D23" s="105">
        <f t="shared" si="0"/>
        <v>0.9090909090909091</v>
      </c>
      <c r="E23" s="68">
        <f t="shared" si="2"/>
        <v>3.0989956958393208</v>
      </c>
      <c r="F23" s="68">
        <f t="shared" si="2"/>
        <v>7.7474892395983375</v>
      </c>
      <c r="G23" s="68">
        <f t="shared" si="2"/>
        <v>15.494978479196675</v>
      </c>
      <c r="H23" s="68">
        <f t="shared" si="4"/>
        <v>30.98995695839335</v>
      </c>
      <c r="I23" s="68">
        <f t="shared" si="4"/>
        <v>46.48493543758991</v>
      </c>
      <c r="J23" s="68">
        <f t="shared" si="4"/>
        <v>61.9799139167867</v>
      </c>
      <c r="K23" s="68">
        <f t="shared" si="4"/>
        <v>77.47489239598326</v>
      </c>
      <c r="L23" s="201">
        <f t="shared" si="4"/>
        <v>92.96987087517982</v>
      </c>
    </row>
    <row r="24" spans="2:12" ht="12.75" customHeight="1">
      <c r="B24" s="204"/>
      <c r="C24" s="142"/>
      <c r="D24" s="105"/>
      <c r="E24" s="68"/>
      <c r="F24" s="68"/>
      <c r="G24" s="68"/>
      <c r="H24" s="68"/>
      <c r="I24" s="68"/>
      <c r="J24" s="68"/>
      <c r="K24" s="68"/>
      <c r="L24" s="201"/>
    </row>
    <row r="25" spans="2:12" ht="12.75" customHeight="1">
      <c r="B25" s="204"/>
      <c r="C25" s="142"/>
      <c r="D25" s="105"/>
      <c r="E25" s="68"/>
      <c r="F25" s="68"/>
      <c r="G25" s="68"/>
      <c r="H25" s="68"/>
      <c r="I25" s="68"/>
      <c r="J25" s="68"/>
      <c r="K25" s="68"/>
      <c r="L25" s="201"/>
    </row>
    <row r="26" spans="2:12" ht="12.75" customHeight="1">
      <c r="B26" s="204"/>
      <c r="C26" s="142"/>
      <c r="D26" s="105"/>
      <c r="E26" s="68"/>
      <c r="F26" s="68"/>
      <c r="G26" s="68"/>
      <c r="H26" s="68"/>
      <c r="I26" s="68"/>
      <c r="J26" s="68"/>
      <c r="K26" s="68"/>
      <c r="L26" s="201"/>
    </row>
    <row r="27" spans="2:14" ht="12.75" customHeight="1" hidden="1">
      <c r="B27" s="204" t="s">
        <v>1</v>
      </c>
      <c r="C27" s="133"/>
      <c r="D27" s="67">
        <v>0</v>
      </c>
      <c r="E27" s="71"/>
      <c r="F27" s="71"/>
      <c r="G27" s="68" t="e">
        <f aca="true" t="shared" si="5" ref="G27:L27">ABS((G$12*$D$18/$D27)*($D27/$D$18)-(G$12*$D$18/$D27))</f>
        <v>#DIV/0!</v>
      </c>
      <c r="H27" s="68" t="e">
        <f t="shared" si="5"/>
        <v>#DIV/0!</v>
      </c>
      <c r="I27" s="68" t="e">
        <f t="shared" si="5"/>
        <v>#DIV/0!</v>
      </c>
      <c r="J27" s="68" t="e">
        <f t="shared" si="5"/>
        <v>#DIV/0!</v>
      </c>
      <c r="K27" s="68" t="e">
        <f t="shared" si="5"/>
        <v>#DIV/0!</v>
      </c>
      <c r="L27" s="201" t="e">
        <f t="shared" si="5"/>
        <v>#DIV/0!</v>
      </c>
      <c r="N27" s="70"/>
    </row>
    <row r="28" spans="2:14" ht="12.75" customHeight="1" hidden="1">
      <c r="B28" s="198"/>
      <c r="C28" s="84"/>
      <c r="D28" s="71"/>
      <c r="E28" s="71"/>
      <c r="F28" s="71"/>
      <c r="G28" s="68"/>
      <c r="H28" s="68"/>
      <c r="I28" s="68"/>
      <c r="J28" s="68"/>
      <c r="K28" s="68"/>
      <c r="L28" s="201"/>
      <c r="N28" s="70"/>
    </row>
    <row r="29" spans="2:14" ht="12.75" customHeight="1" hidden="1">
      <c r="B29" s="205"/>
      <c r="C29" s="134"/>
      <c r="D29" s="73">
        <v>0</v>
      </c>
      <c r="E29" s="71"/>
      <c r="F29" s="71"/>
      <c r="G29" s="74" t="e">
        <f aca="true" t="shared" si="6" ref="G29:L29">ABS((G$12*$D$29/$D29)*($D29/$D$29)-(G$12*$D$29/$D29))</f>
        <v>#DIV/0!</v>
      </c>
      <c r="H29" s="68" t="e">
        <f t="shared" si="6"/>
        <v>#DIV/0!</v>
      </c>
      <c r="I29" s="68" t="e">
        <f t="shared" si="6"/>
        <v>#DIV/0!</v>
      </c>
      <c r="J29" s="68" t="e">
        <f t="shared" si="6"/>
        <v>#DIV/0!</v>
      </c>
      <c r="K29" s="68" t="e">
        <f t="shared" si="6"/>
        <v>#DIV/0!</v>
      </c>
      <c r="L29" s="201" t="e">
        <f t="shared" si="6"/>
        <v>#DIV/0!</v>
      </c>
      <c r="N29" s="53"/>
    </row>
    <row r="30" spans="2:16" ht="12.75" customHeight="1" hidden="1">
      <c r="B30" s="198"/>
      <c r="C30" s="84"/>
      <c r="D30" s="73">
        <v>0</v>
      </c>
      <c r="E30" s="71"/>
      <c r="F30" s="71"/>
      <c r="G30" s="68"/>
      <c r="H30" s="68"/>
      <c r="I30" s="68"/>
      <c r="J30" s="68"/>
      <c r="K30" s="68"/>
      <c r="L30" s="201"/>
      <c r="N30" s="70"/>
      <c r="P30" s="60" t="s">
        <v>1</v>
      </c>
    </row>
    <row r="31" spans="2:14" ht="12.75" customHeight="1" hidden="1">
      <c r="B31" s="204"/>
      <c r="C31" s="133"/>
      <c r="D31" s="73">
        <v>0</v>
      </c>
      <c r="E31" s="71"/>
      <c r="F31" s="71"/>
      <c r="G31" s="68" t="e">
        <f aca="true" t="shared" si="7" ref="G31:L42">ABS((G$12*$D$29/$D31)*($D31/$D$29)-(G$12*$D$29/$D31))</f>
        <v>#DIV/0!</v>
      </c>
      <c r="H31" s="68" t="e">
        <f t="shared" si="7"/>
        <v>#DIV/0!</v>
      </c>
      <c r="I31" s="68" t="e">
        <f t="shared" si="7"/>
        <v>#DIV/0!</v>
      </c>
      <c r="J31" s="68" t="e">
        <f t="shared" si="7"/>
        <v>#DIV/0!</v>
      </c>
      <c r="K31" s="68" t="e">
        <f t="shared" si="7"/>
        <v>#DIV/0!</v>
      </c>
      <c r="L31" s="201" t="e">
        <f t="shared" si="7"/>
        <v>#DIV/0!</v>
      </c>
      <c r="N31" s="53"/>
    </row>
    <row r="32" spans="2:14" ht="12.75" customHeight="1" hidden="1">
      <c r="B32" s="204"/>
      <c r="C32" s="133"/>
      <c r="D32" s="73">
        <v>0</v>
      </c>
      <c r="E32" s="71"/>
      <c r="F32" s="71"/>
      <c r="G32" s="68" t="e">
        <f t="shared" si="7"/>
        <v>#DIV/0!</v>
      </c>
      <c r="H32" s="68" t="e">
        <f t="shared" si="7"/>
        <v>#DIV/0!</v>
      </c>
      <c r="I32" s="68" t="e">
        <f t="shared" si="7"/>
        <v>#DIV/0!</v>
      </c>
      <c r="J32" s="68" t="e">
        <f t="shared" si="7"/>
        <v>#DIV/0!</v>
      </c>
      <c r="K32" s="68" t="e">
        <f t="shared" si="7"/>
        <v>#DIV/0!</v>
      </c>
      <c r="L32" s="201" t="e">
        <f t="shared" si="7"/>
        <v>#DIV/0!</v>
      </c>
      <c r="N32" s="53"/>
    </row>
    <row r="33" spans="2:14" ht="12.75" customHeight="1" hidden="1">
      <c r="B33" s="204"/>
      <c r="C33" s="133"/>
      <c r="D33" s="73">
        <v>0</v>
      </c>
      <c r="E33" s="71"/>
      <c r="F33" s="71"/>
      <c r="G33" s="68" t="e">
        <f t="shared" si="7"/>
        <v>#DIV/0!</v>
      </c>
      <c r="H33" s="68" t="e">
        <f t="shared" si="7"/>
        <v>#DIV/0!</v>
      </c>
      <c r="I33" s="68" t="e">
        <f t="shared" si="7"/>
        <v>#DIV/0!</v>
      </c>
      <c r="J33" s="68" t="e">
        <f t="shared" si="7"/>
        <v>#DIV/0!</v>
      </c>
      <c r="K33" s="68" t="e">
        <f t="shared" si="7"/>
        <v>#DIV/0!</v>
      </c>
      <c r="L33" s="201" t="e">
        <f t="shared" si="7"/>
        <v>#DIV/0!</v>
      </c>
      <c r="N33" s="53"/>
    </row>
    <row r="34" spans="2:17" ht="12.75" customHeight="1" hidden="1">
      <c r="B34" s="204"/>
      <c r="C34" s="133"/>
      <c r="D34" s="73">
        <v>0</v>
      </c>
      <c r="E34" s="71"/>
      <c r="F34" s="71"/>
      <c r="G34" s="68" t="e">
        <f t="shared" si="7"/>
        <v>#DIV/0!</v>
      </c>
      <c r="H34" s="68" t="e">
        <f t="shared" si="7"/>
        <v>#DIV/0!</v>
      </c>
      <c r="I34" s="68" t="e">
        <f t="shared" si="7"/>
        <v>#DIV/0!</v>
      </c>
      <c r="J34" s="68" t="e">
        <f t="shared" si="7"/>
        <v>#DIV/0!</v>
      </c>
      <c r="K34" s="68" t="e">
        <f t="shared" si="7"/>
        <v>#DIV/0!</v>
      </c>
      <c r="L34" s="201" t="e">
        <f t="shared" si="7"/>
        <v>#DIV/0!</v>
      </c>
      <c r="N34" s="53"/>
      <c r="Q34" s="60" t="s">
        <v>1</v>
      </c>
    </row>
    <row r="35" spans="2:14" ht="12.75" customHeight="1" hidden="1">
      <c r="B35" s="204"/>
      <c r="C35" s="133"/>
      <c r="D35" s="73">
        <v>0</v>
      </c>
      <c r="E35" s="71"/>
      <c r="F35" s="71"/>
      <c r="G35" s="68" t="e">
        <f t="shared" si="7"/>
        <v>#DIV/0!</v>
      </c>
      <c r="H35" s="68" t="e">
        <f t="shared" si="7"/>
        <v>#DIV/0!</v>
      </c>
      <c r="I35" s="68" t="e">
        <f t="shared" si="7"/>
        <v>#DIV/0!</v>
      </c>
      <c r="J35" s="68" t="e">
        <f t="shared" si="7"/>
        <v>#DIV/0!</v>
      </c>
      <c r="K35" s="68" t="e">
        <f t="shared" si="7"/>
        <v>#DIV/0!</v>
      </c>
      <c r="L35" s="201" t="e">
        <f t="shared" si="7"/>
        <v>#DIV/0!</v>
      </c>
      <c r="N35" s="53"/>
    </row>
    <row r="36" spans="2:17" ht="12.75" customHeight="1" hidden="1">
      <c r="B36" s="204"/>
      <c r="C36" s="133"/>
      <c r="D36" s="73">
        <v>0</v>
      </c>
      <c r="E36" s="71"/>
      <c r="F36" s="71"/>
      <c r="G36" s="68" t="e">
        <f t="shared" si="7"/>
        <v>#DIV/0!</v>
      </c>
      <c r="H36" s="68" t="e">
        <f t="shared" si="7"/>
        <v>#DIV/0!</v>
      </c>
      <c r="I36" s="68" t="e">
        <f t="shared" si="7"/>
        <v>#DIV/0!</v>
      </c>
      <c r="J36" s="68" t="e">
        <f t="shared" si="7"/>
        <v>#DIV/0!</v>
      </c>
      <c r="K36" s="68" t="e">
        <f t="shared" si="7"/>
        <v>#DIV/0!</v>
      </c>
      <c r="L36" s="201" t="e">
        <f t="shared" si="7"/>
        <v>#DIV/0!</v>
      </c>
      <c r="N36" s="53"/>
      <c r="P36" s="60" t="s">
        <v>1</v>
      </c>
      <c r="Q36" s="60" t="s">
        <v>1</v>
      </c>
    </row>
    <row r="37" spans="2:14" ht="12.75" customHeight="1" hidden="1">
      <c r="B37" s="204"/>
      <c r="C37" s="133"/>
      <c r="D37" s="73">
        <v>0</v>
      </c>
      <c r="E37" s="71"/>
      <c r="F37" s="71"/>
      <c r="G37" s="68" t="e">
        <f t="shared" si="7"/>
        <v>#DIV/0!</v>
      </c>
      <c r="H37" s="68" t="e">
        <f t="shared" si="7"/>
        <v>#DIV/0!</v>
      </c>
      <c r="I37" s="68" t="e">
        <f t="shared" si="7"/>
        <v>#DIV/0!</v>
      </c>
      <c r="J37" s="68" t="e">
        <f t="shared" si="7"/>
        <v>#DIV/0!</v>
      </c>
      <c r="K37" s="68" t="e">
        <f t="shared" si="7"/>
        <v>#DIV/0!</v>
      </c>
      <c r="L37" s="201" t="e">
        <f t="shared" si="7"/>
        <v>#DIV/0!</v>
      </c>
      <c r="N37" s="53"/>
    </row>
    <row r="38" spans="2:14" ht="12.75" customHeight="1" hidden="1">
      <c r="B38" s="204"/>
      <c r="C38" s="133"/>
      <c r="D38" s="73">
        <v>0</v>
      </c>
      <c r="E38" s="71"/>
      <c r="F38" s="71"/>
      <c r="G38" s="68" t="e">
        <f t="shared" si="7"/>
        <v>#DIV/0!</v>
      </c>
      <c r="H38" s="68" t="e">
        <f t="shared" si="7"/>
        <v>#DIV/0!</v>
      </c>
      <c r="I38" s="68" t="e">
        <f t="shared" si="7"/>
        <v>#DIV/0!</v>
      </c>
      <c r="J38" s="68" t="e">
        <f t="shared" si="7"/>
        <v>#DIV/0!</v>
      </c>
      <c r="K38" s="68" t="e">
        <f t="shared" si="7"/>
        <v>#DIV/0!</v>
      </c>
      <c r="L38" s="201" t="e">
        <f t="shared" si="7"/>
        <v>#DIV/0!</v>
      </c>
      <c r="N38" s="53"/>
    </row>
    <row r="39" spans="2:14" ht="12.75" customHeight="1" hidden="1">
      <c r="B39" s="204" t="s">
        <v>1</v>
      </c>
      <c r="C39" s="133"/>
      <c r="D39" s="73">
        <v>0</v>
      </c>
      <c r="E39" s="71"/>
      <c r="F39" s="71"/>
      <c r="G39" s="68" t="e">
        <f t="shared" si="7"/>
        <v>#DIV/0!</v>
      </c>
      <c r="H39" s="68" t="e">
        <f t="shared" si="7"/>
        <v>#DIV/0!</v>
      </c>
      <c r="I39" s="68" t="e">
        <f t="shared" si="7"/>
        <v>#DIV/0!</v>
      </c>
      <c r="J39" s="68" t="e">
        <f t="shared" si="7"/>
        <v>#DIV/0!</v>
      </c>
      <c r="K39" s="68" t="e">
        <f t="shared" si="7"/>
        <v>#DIV/0!</v>
      </c>
      <c r="L39" s="201" t="e">
        <f t="shared" si="7"/>
        <v>#DIV/0!</v>
      </c>
      <c r="N39" s="70"/>
    </row>
    <row r="40" spans="2:12" ht="12.75" customHeight="1" hidden="1">
      <c r="B40" s="204" t="s">
        <v>1</v>
      </c>
      <c r="C40" s="133"/>
      <c r="D40" s="73">
        <v>0</v>
      </c>
      <c r="E40" s="71"/>
      <c r="F40" s="71"/>
      <c r="G40" s="68" t="e">
        <f t="shared" si="7"/>
        <v>#DIV/0!</v>
      </c>
      <c r="H40" s="68" t="e">
        <f t="shared" si="7"/>
        <v>#DIV/0!</v>
      </c>
      <c r="I40" s="68" t="e">
        <f t="shared" si="7"/>
        <v>#DIV/0!</v>
      </c>
      <c r="J40" s="68" t="e">
        <f t="shared" si="7"/>
        <v>#DIV/0!</v>
      </c>
      <c r="K40" s="68" t="e">
        <f t="shared" si="7"/>
        <v>#DIV/0!</v>
      </c>
      <c r="L40" s="201" t="e">
        <f t="shared" si="7"/>
        <v>#DIV/0!</v>
      </c>
    </row>
    <row r="41" spans="2:12" ht="12.75" customHeight="1" hidden="1">
      <c r="B41" s="204" t="s">
        <v>1</v>
      </c>
      <c r="C41" s="133"/>
      <c r="D41" s="73">
        <v>0</v>
      </c>
      <c r="E41" s="71"/>
      <c r="F41" s="71"/>
      <c r="G41" s="68" t="e">
        <f t="shared" si="7"/>
        <v>#DIV/0!</v>
      </c>
      <c r="H41" s="68" t="e">
        <f t="shared" si="7"/>
        <v>#DIV/0!</v>
      </c>
      <c r="I41" s="68" t="e">
        <f t="shared" si="7"/>
        <v>#DIV/0!</v>
      </c>
      <c r="J41" s="68" t="e">
        <f t="shared" si="7"/>
        <v>#DIV/0!</v>
      </c>
      <c r="K41" s="68" t="e">
        <f t="shared" si="7"/>
        <v>#DIV/0!</v>
      </c>
      <c r="L41" s="201" t="e">
        <f t="shared" si="7"/>
        <v>#DIV/0!</v>
      </c>
    </row>
    <row r="42" spans="2:12" ht="12.75" customHeight="1" hidden="1">
      <c r="B42" s="204" t="s">
        <v>1</v>
      </c>
      <c r="C42" s="133"/>
      <c r="D42" s="73">
        <v>0</v>
      </c>
      <c r="E42" s="71"/>
      <c r="F42" s="71"/>
      <c r="G42" s="68" t="e">
        <f t="shared" si="7"/>
        <v>#DIV/0!</v>
      </c>
      <c r="H42" s="68" t="e">
        <f t="shared" si="7"/>
        <v>#DIV/0!</v>
      </c>
      <c r="I42" s="68" t="e">
        <f t="shared" si="7"/>
        <v>#DIV/0!</v>
      </c>
      <c r="J42" s="68" t="e">
        <f t="shared" si="7"/>
        <v>#DIV/0!</v>
      </c>
      <c r="K42" s="68" t="e">
        <f t="shared" si="7"/>
        <v>#DIV/0!</v>
      </c>
      <c r="L42" s="201" t="e">
        <f t="shared" si="7"/>
        <v>#DIV/0!</v>
      </c>
    </row>
    <row r="43" spans="2:12" ht="12.75" customHeight="1" thickBot="1">
      <c r="B43" s="206" t="s">
        <v>1</v>
      </c>
      <c r="C43" s="207"/>
      <c r="D43" s="208" t="s">
        <v>1</v>
      </c>
      <c r="E43" s="221"/>
      <c r="F43" s="221"/>
      <c r="G43" s="209" t="s">
        <v>5</v>
      </c>
      <c r="H43" s="209" t="s">
        <v>1</v>
      </c>
      <c r="I43" s="209" t="s">
        <v>1</v>
      </c>
      <c r="J43" s="209" t="s">
        <v>1</v>
      </c>
      <c r="K43" s="209" t="s">
        <v>1</v>
      </c>
      <c r="L43" s="210" t="s">
        <v>1</v>
      </c>
    </row>
    <row r="44" spans="4:12" ht="12.75" customHeight="1">
      <c r="D44" s="79"/>
      <c r="E44" s="79"/>
      <c r="F44" s="79"/>
      <c r="G44" s="79"/>
      <c r="H44" s="79"/>
      <c r="I44" s="79"/>
      <c r="J44" s="79"/>
      <c r="K44" s="79"/>
      <c r="L44" s="79"/>
    </row>
    <row r="45" spans="2:6" ht="12.75" customHeight="1">
      <c r="B45" s="9" t="s">
        <v>8</v>
      </c>
      <c r="C45" s="9"/>
      <c r="D45" s="9"/>
      <c r="E45" s="9"/>
      <c r="F45" s="9"/>
    </row>
    <row r="46" spans="4:12" ht="12.75" customHeight="1" thickBot="1">
      <c r="D46" s="79"/>
      <c r="E46" s="79"/>
      <c r="F46" s="79"/>
      <c r="G46" s="79"/>
      <c r="H46" s="79"/>
      <c r="I46" s="79"/>
      <c r="J46" s="79"/>
      <c r="K46" s="79"/>
      <c r="L46" s="79"/>
    </row>
    <row r="47" spans="2:12" ht="15" customHeight="1" thickBot="1" thickTop="1">
      <c r="B47" s="80" t="str">
        <f aca="true" t="shared" si="8" ref="B47:L47">+B11</f>
        <v>Yacht Name</v>
      </c>
      <c r="C47" s="136"/>
      <c r="D47" s="81" t="str">
        <f t="shared" si="8"/>
        <v>TCC</v>
      </c>
      <c r="E47" s="82" t="str">
        <f>+E11</f>
        <v>2 min</v>
      </c>
      <c r="F47" s="82" t="str">
        <f>+F11</f>
        <v>5 min</v>
      </c>
      <c r="G47" s="82" t="str">
        <f t="shared" si="8"/>
        <v>10 min</v>
      </c>
      <c r="H47" s="82" t="str">
        <f t="shared" si="8"/>
        <v>20 min</v>
      </c>
      <c r="I47" s="82" t="str">
        <f t="shared" si="8"/>
        <v>30 min</v>
      </c>
      <c r="J47" s="82" t="str">
        <f t="shared" si="8"/>
        <v>40 min</v>
      </c>
      <c r="K47" s="82" t="str">
        <f t="shared" si="8"/>
        <v>50 min</v>
      </c>
      <c r="L47" s="83" t="str">
        <f t="shared" si="8"/>
        <v>60 min</v>
      </c>
    </row>
    <row r="48" spans="2:12" ht="15" customHeight="1">
      <c r="B48" s="63"/>
      <c r="C48" s="84"/>
      <c r="D48" s="84"/>
      <c r="E48" s="84"/>
      <c r="F48" s="84"/>
      <c r="G48" s="84"/>
      <c r="H48" s="84"/>
      <c r="I48" s="84"/>
      <c r="J48" s="84"/>
      <c r="K48" s="84"/>
      <c r="L48" s="85"/>
    </row>
    <row r="49" spans="2:12" ht="15" customHeight="1">
      <c r="B49" s="88" t="str">
        <f>+B14</f>
        <v>Jazz</v>
      </c>
      <c r="C49" s="139"/>
      <c r="D49" s="89">
        <f aca="true" t="shared" si="9" ref="D49:D58">+D14</f>
        <v>0.9365994236311239</v>
      </c>
      <c r="E49" s="112" t="str">
        <f aca="true" t="shared" si="10" ref="E49:F54">TEXT(INT((E14/60)),"00")&amp;":"&amp;TEXT(MOD((E14/60)*60,60),"00")</f>
        <v>00:01</v>
      </c>
      <c r="F49" s="112" t="str">
        <f t="shared" si="10"/>
        <v>00:01</v>
      </c>
      <c r="G49" s="112" t="str">
        <f aca="true" t="shared" si="11" ref="G49:L51">TEXT(INT((G14/60)),"00")&amp;":"&amp;TEXT(MOD((G14/60)*60,60),"00")</f>
        <v>00:03</v>
      </c>
      <c r="H49" s="112" t="str">
        <f t="shared" si="11"/>
        <v>00:05</v>
      </c>
      <c r="I49" s="112" t="str">
        <f t="shared" si="11"/>
        <v>00:08</v>
      </c>
      <c r="J49" s="112" t="str">
        <f t="shared" si="11"/>
        <v>00:10</v>
      </c>
      <c r="K49" s="112" t="str">
        <f t="shared" si="11"/>
        <v>00:13</v>
      </c>
      <c r="L49" s="113" t="str">
        <f t="shared" si="11"/>
        <v>00:15</v>
      </c>
    </row>
    <row r="50" spans="2:12" ht="15" customHeight="1">
      <c r="B50" s="88" t="str">
        <f>+B15</f>
        <v>Code Blue</v>
      </c>
      <c r="C50" s="139"/>
      <c r="D50" s="89">
        <f t="shared" si="9"/>
        <v>0.9325681492109039</v>
      </c>
      <c r="E50" s="112" t="str">
        <f t="shared" si="10"/>
        <v>00:00</v>
      </c>
      <c r="F50" s="112" t="str">
        <f t="shared" si="10"/>
        <v>00:00</v>
      </c>
      <c r="G50" s="112" t="str">
        <f t="shared" si="11"/>
        <v>00:00</v>
      </c>
      <c r="H50" s="112" t="str">
        <f t="shared" si="11"/>
        <v>00:00</v>
      </c>
      <c r="I50" s="112" t="str">
        <f t="shared" si="11"/>
        <v>00:00</v>
      </c>
      <c r="J50" s="112" t="str">
        <f t="shared" si="11"/>
        <v>00:00</v>
      </c>
      <c r="K50" s="112" t="str">
        <f t="shared" si="11"/>
        <v>00:00</v>
      </c>
      <c r="L50" s="113" t="str">
        <f t="shared" si="11"/>
        <v>00:00</v>
      </c>
    </row>
    <row r="51" spans="2:12" ht="15" customHeight="1">
      <c r="B51" s="88" t="str">
        <f>+B16</f>
        <v>Stategem</v>
      </c>
      <c r="C51" s="193"/>
      <c r="D51" s="89">
        <f t="shared" si="9"/>
        <v>0.9325681492109039</v>
      </c>
      <c r="E51" s="112" t="str">
        <f t="shared" si="10"/>
        <v>00:00</v>
      </c>
      <c r="F51" s="112" t="str">
        <f t="shared" si="10"/>
        <v>00:00</v>
      </c>
      <c r="G51" s="112" t="str">
        <f t="shared" si="11"/>
        <v>00:00</v>
      </c>
      <c r="H51" s="112" t="str">
        <f t="shared" si="11"/>
        <v>00:00</v>
      </c>
      <c r="I51" s="112" t="str">
        <f t="shared" si="11"/>
        <v>00:00</v>
      </c>
      <c r="J51" s="112" t="str">
        <f t="shared" si="11"/>
        <v>00:00</v>
      </c>
      <c r="K51" s="112" t="str">
        <f t="shared" si="11"/>
        <v>00:00</v>
      </c>
      <c r="L51" s="113" t="str">
        <f t="shared" si="11"/>
        <v>00:00</v>
      </c>
    </row>
    <row r="52" spans="2:12" ht="15" customHeight="1" thickBot="1">
      <c r="B52" s="148" t="str">
        <f>B17</f>
        <v>Impulse</v>
      </c>
      <c r="C52" s="172"/>
      <c r="D52" s="89">
        <f t="shared" si="9"/>
        <v>0.9325681492109039</v>
      </c>
      <c r="E52" s="112" t="str">
        <f t="shared" si="10"/>
        <v>00:00</v>
      </c>
      <c r="F52" s="112" t="str">
        <f t="shared" si="10"/>
        <v>00:00</v>
      </c>
      <c r="G52" s="112" t="str">
        <f aca="true" t="shared" si="12" ref="G52:L52">TEXT(INT((G17/60)),"00")&amp;":"&amp;TEXT(MOD((G17/60)*60,60),"00")</f>
        <v>00:00</v>
      </c>
      <c r="H52" s="112" t="str">
        <f t="shared" si="12"/>
        <v>00:00</v>
      </c>
      <c r="I52" s="112" t="str">
        <f t="shared" si="12"/>
        <v>00:00</v>
      </c>
      <c r="J52" s="112" t="str">
        <f t="shared" si="12"/>
        <v>00:00</v>
      </c>
      <c r="K52" s="112" t="str">
        <f t="shared" si="12"/>
        <v>00:00</v>
      </c>
      <c r="L52" s="113" t="str">
        <f t="shared" si="12"/>
        <v>00:00</v>
      </c>
    </row>
    <row r="53" spans="2:12" ht="14.25" customHeight="1" thickBot="1">
      <c r="B53" s="109" t="str">
        <f>+B18</f>
        <v>Brown Sugar</v>
      </c>
      <c r="C53" s="137"/>
      <c r="D53" s="110">
        <f t="shared" si="9"/>
        <v>0.9325681492109039</v>
      </c>
      <c r="E53" s="100" t="str">
        <f t="shared" si="10"/>
        <v>00:00</v>
      </c>
      <c r="F53" s="100" t="str">
        <f t="shared" si="10"/>
        <v>00:00</v>
      </c>
      <c r="G53" s="100" t="str">
        <f aca="true" t="shared" si="13" ref="G53:L54">TEXT(INT((G18/60)),"00")&amp;":"&amp;TEXT(MOD((G18/60)*60,60),"00")</f>
        <v>00:00</v>
      </c>
      <c r="H53" s="100" t="str">
        <f t="shared" si="13"/>
        <v>00:00</v>
      </c>
      <c r="I53" s="100" t="str">
        <f t="shared" si="13"/>
        <v>00:00</v>
      </c>
      <c r="J53" s="100" t="str">
        <f t="shared" si="13"/>
        <v>00:00</v>
      </c>
      <c r="K53" s="100" t="str">
        <f t="shared" si="13"/>
        <v>00:00</v>
      </c>
      <c r="L53" s="101" t="str">
        <f t="shared" si="13"/>
        <v>00:00</v>
      </c>
    </row>
    <row r="54" spans="2:12" ht="15" customHeight="1">
      <c r="B54" s="86"/>
      <c r="C54" s="138"/>
      <c r="D54" s="87">
        <f t="shared" si="9"/>
        <v>0.9325681492109039</v>
      </c>
      <c r="E54" s="268" t="str">
        <f t="shared" si="10"/>
        <v>00:00</v>
      </c>
      <c r="F54" s="268" t="str">
        <f t="shared" si="10"/>
        <v>00:00</v>
      </c>
      <c r="G54" s="268" t="str">
        <f t="shared" si="13"/>
        <v>00:00</v>
      </c>
      <c r="H54" s="269" t="str">
        <f t="shared" si="13"/>
        <v>00:00</v>
      </c>
      <c r="I54" s="269" t="str">
        <f t="shared" si="13"/>
        <v>00:00</v>
      </c>
      <c r="J54" s="269" t="str">
        <f t="shared" si="13"/>
        <v>00:00</v>
      </c>
      <c r="K54" s="269" t="str">
        <f t="shared" si="13"/>
        <v>00:00</v>
      </c>
      <c r="L54" s="270" t="str">
        <f t="shared" si="13"/>
        <v>00:00</v>
      </c>
    </row>
    <row r="55" spans="2:12" ht="15" customHeight="1">
      <c r="B55" s="86" t="str">
        <f>+B20</f>
        <v>C&amp;Ceann Saile</v>
      </c>
      <c r="C55" s="138"/>
      <c r="D55" s="87">
        <f t="shared" si="9"/>
        <v>0.9285714285714286</v>
      </c>
      <c r="E55" s="268" t="str">
        <f aca="true" t="shared" si="14" ref="E55:L55">TEXT(INT((E20/60)),"00")&amp;":"&amp;TEXT(MOD((E20/60)*60,60),"00")</f>
        <v>00:01</v>
      </c>
      <c r="F55" s="268" t="str">
        <f t="shared" si="14"/>
        <v>00:01</v>
      </c>
      <c r="G55" s="268" t="str">
        <f t="shared" si="14"/>
        <v>00:03</v>
      </c>
      <c r="H55" s="269" t="str">
        <f t="shared" si="14"/>
        <v>00:05</v>
      </c>
      <c r="I55" s="269" t="str">
        <f t="shared" si="14"/>
        <v>00:08</v>
      </c>
      <c r="J55" s="269" t="str">
        <f t="shared" si="14"/>
        <v>00:10</v>
      </c>
      <c r="K55" s="269" t="str">
        <f t="shared" si="14"/>
        <v>00:13</v>
      </c>
      <c r="L55" s="270" t="str">
        <f t="shared" si="14"/>
        <v>00:15</v>
      </c>
    </row>
    <row r="56" spans="2:12" ht="15" customHeight="1">
      <c r="B56" s="86" t="str">
        <f>+B21</f>
        <v>Hurrah</v>
      </c>
      <c r="C56" s="138"/>
      <c r="D56" s="87">
        <f t="shared" si="9"/>
        <v>0.9246088193456614</v>
      </c>
      <c r="E56" s="268" t="str">
        <f aca="true" t="shared" si="15" ref="E56:L56">TEXT(INT((E21/60)),"00")&amp;":"&amp;TEXT(MOD((E21/60)*60,60),"00")</f>
        <v>00:01</v>
      </c>
      <c r="F56" s="268" t="str">
        <f t="shared" si="15"/>
        <v>00:03</v>
      </c>
      <c r="G56" s="268" t="str">
        <f t="shared" si="15"/>
        <v>00:05</v>
      </c>
      <c r="H56" s="269" t="str">
        <f t="shared" si="15"/>
        <v>00:10</v>
      </c>
      <c r="I56" s="269" t="str">
        <f t="shared" si="15"/>
        <v>00:15</v>
      </c>
      <c r="J56" s="269" t="str">
        <f t="shared" si="15"/>
        <v>00:21</v>
      </c>
      <c r="K56" s="269" t="str">
        <f t="shared" si="15"/>
        <v>00:26</v>
      </c>
      <c r="L56" s="270" t="str">
        <f t="shared" si="15"/>
        <v>00:31</v>
      </c>
    </row>
    <row r="57" spans="2:12" ht="15" customHeight="1">
      <c r="B57" s="86" t="str">
        <f>+B22</f>
        <v>Legacy</v>
      </c>
      <c r="C57" s="138"/>
      <c r="D57" s="87">
        <f t="shared" si="9"/>
        <v>0.9246088193456614</v>
      </c>
      <c r="E57" s="268" t="str">
        <f aca="true" t="shared" si="16" ref="E57:L58">TEXT(INT((E22/60)),"00")&amp;":"&amp;TEXT(MOD((E22/60)*60,60),"00")</f>
        <v>00:01</v>
      </c>
      <c r="F57" s="268" t="str">
        <f t="shared" si="16"/>
        <v>00:03</v>
      </c>
      <c r="G57" s="268" t="str">
        <f t="shared" si="16"/>
        <v>00:05</v>
      </c>
      <c r="H57" s="269" t="str">
        <f t="shared" si="16"/>
        <v>00:10</v>
      </c>
      <c r="I57" s="269" t="str">
        <f t="shared" si="16"/>
        <v>00:15</v>
      </c>
      <c r="J57" s="269" t="str">
        <f t="shared" si="16"/>
        <v>00:21</v>
      </c>
      <c r="K57" s="269" t="str">
        <f t="shared" si="16"/>
        <v>00:26</v>
      </c>
      <c r="L57" s="270" t="str">
        <f t="shared" si="16"/>
        <v>00:31</v>
      </c>
    </row>
    <row r="58" spans="2:12" ht="12.75" customHeight="1">
      <c r="B58" s="86" t="str">
        <f>+B23</f>
        <v>Whoa Nellie</v>
      </c>
      <c r="C58" s="138"/>
      <c r="D58" s="87">
        <f t="shared" si="9"/>
        <v>0.9090909090909091</v>
      </c>
      <c r="E58" s="268" t="str">
        <f t="shared" si="16"/>
        <v>00:03</v>
      </c>
      <c r="F58" s="268" t="str">
        <f t="shared" si="16"/>
        <v>00:08</v>
      </c>
      <c r="G58" s="268" t="str">
        <f t="shared" si="16"/>
        <v>00:15</v>
      </c>
      <c r="H58" s="269" t="str">
        <f t="shared" si="16"/>
        <v>00:31</v>
      </c>
      <c r="I58" s="269" t="str">
        <f t="shared" si="16"/>
        <v>00:46</v>
      </c>
      <c r="J58" s="269" t="str">
        <f t="shared" si="16"/>
        <v>01:02</v>
      </c>
      <c r="K58" s="269" t="str">
        <f t="shared" si="16"/>
        <v>01:17</v>
      </c>
      <c r="L58" s="270" t="str">
        <f t="shared" si="16"/>
        <v>01:33</v>
      </c>
    </row>
    <row r="59" spans="2:12" ht="12.75" customHeight="1">
      <c r="B59" s="88"/>
      <c r="C59" s="139"/>
      <c r="D59" s="89"/>
      <c r="E59" s="175"/>
      <c r="F59" s="175"/>
      <c r="G59" s="175"/>
      <c r="H59" s="173"/>
      <c r="I59" s="173"/>
      <c r="J59" s="173"/>
      <c r="K59" s="173"/>
      <c r="L59" s="174"/>
    </row>
    <row r="60" spans="2:12" ht="12.75" customHeight="1">
      <c r="B60" s="88"/>
      <c r="C60" s="139"/>
      <c r="D60" s="89"/>
      <c r="E60" s="175"/>
      <c r="F60" s="175"/>
      <c r="G60" s="175"/>
      <c r="H60" s="173"/>
      <c r="I60" s="173"/>
      <c r="J60" s="173"/>
      <c r="K60" s="173"/>
      <c r="L60" s="174"/>
    </row>
    <row r="61" spans="2:12" ht="12.75" customHeight="1">
      <c r="B61" s="88"/>
      <c r="C61" s="139"/>
      <c r="D61" s="89"/>
      <c r="E61" s="175"/>
      <c r="F61" s="175"/>
      <c r="G61" s="175"/>
      <c r="H61" s="173"/>
      <c r="I61" s="173"/>
      <c r="J61" s="173"/>
      <c r="K61" s="173"/>
      <c r="L61" s="174"/>
    </row>
    <row r="62" spans="2:12" ht="12.75" customHeight="1" hidden="1">
      <c r="B62" s="88" t="str">
        <f>+B27</f>
        <v> </v>
      </c>
      <c r="C62" s="139"/>
      <c r="D62" s="89">
        <f>+D27</f>
        <v>0</v>
      </c>
      <c r="E62" s="218"/>
      <c r="F62" s="218"/>
      <c r="G62" s="40" t="e">
        <f aca="true" t="shared" si="17" ref="G62:L62">TEXT(INT((G27/60)),"00")&amp;":"&amp;TEXT(MOD((G27/60)*60,60),"00")</f>
        <v>#DIV/0!</v>
      </c>
      <c r="H62" s="41" t="e">
        <f t="shared" si="17"/>
        <v>#DIV/0!</v>
      </c>
      <c r="I62" s="41" t="e">
        <f t="shared" si="17"/>
        <v>#DIV/0!</v>
      </c>
      <c r="J62" s="41" t="e">
        <f t="shared" si="17"/>
        <v>#DIV/0!</v>
      </c>
      <c r="K62" s="41" t="e">
        <f t="shared" si="17"/>
        <v>#DIV/0!</v>
      </c>
      <c r="L62" s="42" t="e">
        <f t="shared" si="17"/>
        <v>#DIV/0!</v>
      </c>
    </row>
    <row r="63" spans="2:12" ht="12.75" customHeight="1" hidden="1">
      <c r="B63" s="63"/>
      <c r="C63" s="84"/>
      <c r="D63" s="90"/>
      <c r="E63" s="71"/>
      <c r="F63" s="71"/>
      <c r="G63" s="64"/>
      <c r="H63" s="64"/>
      <c r="I63" s="64"/>
      <c r="J63" s="64"/>
      <c r="K63" s="64"/>
      <c r="L63" s="65"/>
    </row>
    <row r="64" spans="2:12" ht="12.75" customHeight="1" hidden="1">
      <c r="B64" s="88">
        <f>+B29</f>
        <v>0</v>
      </c>
      <c r="C64" s="139"/>
      <c r="D64" s="89">
        <f>+D29</f>
        <v>0</v>
      </c>
      <c r="E64" s="219"/>
      <c r="F64" s="219"/>
      <c r="G64" s="91" t="e">
        <f aca="true" t="shared" si="18" ref="G64:L64">TEXT(INT((G29/60)),"00")&amp;":"&amp;TEXT(MOD((G29/60)*60,60),"00")</f>
        <v>#DIV/0!</v>
      </c>
      <c r="H64" s="91" t="e">
        <f t="shared" si="18"/>
        <v>#DIV/0!</v>
      </c>
      <c r="I64" s="91" t="e">
        <f t="shared" si="18"/>
        <v>#DIV/0!</v>
      </c>
      <c r="J64" s="91" t="e">
        <f t="shared" si="18"/>
        <v>#DIV/0!</v>
      </c>
      <c r="K64" s="91" t="e">
        <f t="shared" si="18"/>
        <v>#DIV/0!</v>
      </c>
      <c r="L64" s="92" t="e">
        <f t="shared" si="18"/>
        <v>#DIV/0!</v>
      </c>
    </row>
    <row r="65" spans="2:12" ht="12.75" customHeight="1" hidden="1">
      <c r="B65" s="63"/>
      <c r="C65" s="84"/>
      <c r="D65" s="90"/>
      <c r="E65" s="71"/>
      <c r="F65" s="71"/>
      <c r="G65" s="64"/>
      <c r="H65" s="64"/>
      <c r="I65" s="64"/>
      <c r="J65" s="64"/>
      <c r="K65" s="64"/>
      <c r="L65" s="65"/>
    </row>
    <row r="66" spans="2:12" ht="12.75" customHeight="1" hidden="1">
      <c r="B66" s="86">
        <f aca="true" t="shared" si="19" ref="B66:D77">+B31</f>
        <v>0</v>
      </c>
      <c r="C66" s="138"/>
      <c r="D66" s="87">
        <f t="shared" si="19"/>
        <v>0</v>
      </c>
      <c r="E66" s="220"/>
      <c r="F66" s="220"/>
      <c r="G66" s="4" t="e">
        <f aca="true" t="shared" si="20" ref="G66:L77">TEXT(INT((G31/60)),"00")&amp;":"&amp;TEXT(MOD((G31/60)*60,60),"00")</f>
        <v>#DIV/0!</v>
      </c>
      <c r="H66" s="4" t="e">
        <f t="shared" si="20"/>
        <v>#DIV/0!</v>
      </c>
      <c r="I66" s="4" t="e">
        <f t="shared" si="20"/>
        <v>#DIV/0!</v>
      </c>
      <c r="J66" s="4" t="e">
        <f t="shared" si="20"/>
        <v>#DIV/0!</v>
      </c>
      <c r="K66" s="4" t="e">
        <f t="shared" si="20"/>
        <v>#DIV/0!</v>
      </c>
      <c r="L66" s="5" t="e">
        <f t="shared" si="20"/>
        <v>#DIV/0!</v>
      </c>
    </row>
    <row r="67" spans="2:12" ht="12.75" customHeight="1" hidden="1">
      <c r="B67" s="88">
        <f t="shared" si="19"/>
        <v>0</v>
      </c>
      <c r="C67" s="138"/>
      <c r="D67" s="87">
        <f t="shared" si="19"/>
        <v>0</v>
      </c>
      <c r="E67" s="220"/>
      <c r="F67" s="220"/>
      <c r="G67" s="2" t="e">
        <f t="shared" si="20"/>
        <v>#DIV/0!</v>
      </c>
      <c r="H67" s="2" t="e">
        <f t="shared" si="20"/>
        <v>#DIV/0!</v>
      </c>
      <c r="I67" s="2" t="e">
        <f t="shared" si="20"/>
        <v>#DIV/0!</v>
      </c>
      <c r="J67" s="2" t="e">
        <f t="shared" si="20"/>
        <v>#DIV/0!</v>
      </c>
      <c r="K67" s="2" t="e">
        <f t="shared" si="20"/>
        <v>#DIV/0!</v>
      </c>
      <c r="L67" s="6" t="e">
        <f t="shared" si="20"/>
        <v>#DIV/0!</v>
      </c>
    </row>
    <row r="68" spans="2:12" ht="12.75" customHeight="1" hidden="1">
      <c r="B68" s="88">
        <f t="shared" si="19"/>
        <v>0</v>
      </c>
      <c r="C68" s="138"/>
      <c r="D68" s="87">
        <f t="shared" si="19"/>
        <v>0</v>
      </c>
      <c r="E68" s="220"/>
      <c r="F68" s="220"/>
      <c r="G68" s="2" t="e">
        <f t="shared" si="20"/>
        <v>#DIV/0!</v>
      </c>
      <c r="H68" s="2" t="e">
        <f t="shared" si="20"/>
        <v>#DIV/0!</v>
      </c>
      <c r="I68" s="2" t="e">
        <f t="shared" si="20"/>
        <v>#DIV/0!</v>
      </c>
      <c r="J68" s="2" t="e">
        <f t="shared" si="20"/>
        <v>#DIV/0!</v>
      </c>
      <c r="K68" s="2" t="e">
        <f t="shared" si="20"/>
        <v>#DIV/0!</v>
      </c>
      <c r="L68" s="6" t="e">
        <f t="shared" si="20"/>
        <v>#DIV/0!</v>
      </c>
    </row>
    <row r="69" spans="2:12" ht="12.75" customHeight="1" hidden="1">
      <c r="B69" s="88">
        <f t="shared" si="19"/>
        <v>0</v>
      </c>
      <c r="C69" s="138"/>
      <c r="D69" s="87">
        <f t="shared" si="19"/>
        <v>0</v>
      </c>
      <c r="E69" s="220"/>
      <c r="F69" s="220"/>
      <c r="G69" s="2" t="e">
        <f t="shared" si="20"/>
        <v>#DIV/0!</v>
      </c>
      <c r="H69" s="2" t="e">
        <f t="shared" si="20"/>
        <v>#DIV/0!</v>
      </c>
      <c r="I69" s="2" t="e">
        <f t="shared" si="20"/>
        <v>#DIV/0!</v>
      </c>
      <c r="J69" s="2" t="e">
        <f t="shared" si="20"/>
        <v>#DIV/0!</v>
      </c>
      <c r="K69" s="2" t="e">
        <f t="shared" si="20"/>
        <v>#DIV/0!</v>
      </c>
      <c r="L69" s="6" t="e">
        <f t="shared" si="20"/>
        <v>#DIV/0!</v>
      </c>
    </row>
    <row r="70" spans="2:12" ht="12.75" customHeight="1" hidden="1">
      <c r="B70" s="88">
        <f t="shared" si="19"/>
        <v>0</v>
      </c>
      <c r="C70" s="138"/>
      <c r="D70" s="87">
        <f t="shared" si="19"/>
        <v>0</v>
      </c>
      <c r="E70" s="220"/>
      <c r="F70" s="220"/>
      <c r="G70" s="2" t="e">
        <f t="shared" si="20"/>
        <v>#DIV/0!</v>
      </c>
      <c r="H70" s="2" t="e">
        <f t="shared" si="20"/>
        <v>#DIV/0!</v>
      </c>
      <c r="I70" s="2" t="e">
        <f t="shared" si="20"/>
        <v>#DIV/0!</v>
      </c>
      <c r="J70" s="2" t="e">
        <f t="shared" si="20"/>
        <v>#DIV/0!</v>
      </c>
      <c r="K70" s="2" t="e">
        <f t="shared" si="20"/>
        <v>#DIV/0!</v>
      </c>
      <c r="L70" s="6" t="e">
        <f t="shared" si="20"/>
        <v>#DIV/0!</v>
      </c>
    </row>
    <row r="71" spans="2:12" ht="12.75" customHeight="1" hidden="1">
      <c r="B71" s="88">
        <f t="shared" si="19"/>
        <v>0</v>
      </c>
      <c r="C71" s="138"/>
      <c r="D71" s="87">
        <f t="shared" si="19"/>
        <v>0</v>
      </c>
      <c r="E71" s="220"/>
      <c r="F71" s="220"/>
      <c r="G71" s="2" t="e">
        <f t="shared" si="20"/>
        <v>#DIV/0!</v>
      </c>
      <c r="H71" s="2" t="e">
        <f t="shared" si="20"/>
        <v>#DIV/0!</v>
      </c>
      <c r="I71" s="2" t="e">
        <f t="shared" si="20"/>
        <v>#DIV/0!</v>
      </c>
      <c r="J71" s="2" t="e">
        <f t="shared" si="20"/>
        <v>#DIV/0!</v>
      </c>
      <c r="K71" s="2" t="e">
        <f t="shared" si="20"/>
        <v>#DIV/0!</v>
      </c>
      <c r="L71" s="6" t="e">
        <f t="shared" si="20"/>
        <v>#DIV/0!</v>
      </c>
    </row>
    <row r="72" spans="2:12" ht="12.75" customHeight="1" hidden="1">
      <c r="B72" s="88">
        <f t="shared" si="19"/>
        <v>0</v>
      </c>
      <c r="C72" s="138"/>
      <c r="D72" s="87">
        <f t="shared" si="19"/>
        <v>0</v>
      </c>
      <c r="E72" s="220"/>
      <c r="F72" s="220"/>
      <c r="G72" s="2" t="e">
        <f t="shared" si="20"/>
        <v>#DIV/0!</v>
      </c>
      <c r="H72" s="2" t="e">
        <f t="shared" si="20"/>
        <v>#DIV/0!</v>
      </c>
      <c r="I72" s="2" t="e">
        <f t="shared" si="20"/>
        <v>#DIV/0!</v>
      </c>
      <c r="J72" s="2" t="e">
        <f t="shared" si="20"/>
        <v>#DIV/0!</v>
      </c>
      <c r="K72" s="2" t="e">
        <f t="shared" si="20"/>
        <v>#DIV/0!</v>
      </c>
      <c r="L72" s="6" t="e">
        <f t="shared" si="20"/>
        <v>#DIV/0!</v>
      </c>
    </row>
    <row r="73" spans="2:12" ht="12.75" customHeight="1" hidden="1">
      <c r="B73" s="88">
        <f t="shared" si="19"/>
        <v>0</v>
      </c>
      <c r="C73" s="138"/>
      <c r="D73" s="87">
        <f t="shared" si="19"/>
        <v>0</v>
      </c>
      <c r="E73" s="220"/>
      <c r="F73" s="220"/>
      <c r="G73" s="2" t="e">
        <f t="shared" si="20"/>
        <v>#DIV/0!</v>
      </c>
      <c r="H73" s="2" t="e">
        <f t="shared" si="20"/>
        <v>#DIV/0!</v>
      </c>
      <c r="I73" s="2" t="e">
        <f t="shared" si="20"/>
        <v>#DIV/0!</v>
      </c>
      <c r="J73" s="2" t="e">
        <f t="shared" si="20"/>
        <v>#DIV/0!</v>
      </c>
      <c r="K73" s="2" t="e">
        <f t="shared" si="20"/>
        <v>#DIV/0!</v>
      </c>
      <c r="L73" s="6" t="e">
        <f t="shared" si="20"/>
        <v>#DIV/0!</v>
      </c>
    </row>
    <row r="74" spans="2:12" ht="12.75" customHeight="1" hidden="1">
      <c r="B74" s="88" t="str">
        <f t="shared" si="19"/>
        <v> </v>
      </c>
      <c r="C74" s="138"/>
      <c r="D74" s="87">
        <f t="shared" si="19"/>
        <v>0</v>
      </c>
      <c r="E74" s="220"/>
      <c r="F74" s="220"/>
      <c r="G74" s="2" t="e">
        <f t="shared" si="20"/>
        <v>#DIV/0!</v>
      </c>
      <c r="H74" s="2" t="e">
        <f t="shared" si="20"/>
        <v>#DIV/0!</v>
      </c>
      <c r="I74" s="2" t="e">
        <f t="shared" si="20"/>
        <v>#DIV/0!</v>
      </c>
      <c r="J74" s="2" t="e">
        <f t="shared" si="20"/>
        <v>#DIV/0!</v>
      </c>
      <c r="K74" s="2" t="e">
        <f t="shared" si="20"/>
        <v>#DIV/0!</v>
      </c>
      <c r="L74" s="6" t="e">
        <f t="shared" si="20"/>
        <v>#DIV/0!</v>
      </c>
    </row>
    <row r="75" spans="2:12" ht="12.75" customHeight="1" hidden="1">
      <c r="B75" s="88" t="str">
        <f t="shared" si="19"/>
        <v> </v>
      </c>
      <c r="C75" s="138"/>
      <c r="D75" s="87">
        <f t="shared" si="19"/>
        <v>0</v>
      </c>
      <c r="E75" s="220"/>
      <c r="F75" s="220"/>
      <c r="G75" s="2" t="e">
        <f t="shared" si="20"/>
        <v>#DIV/0!</v>
      </c>
      <c r="H75" s="2" t="e">
        <f t="shared" si="20"/>
        <v>#DIV/0!</v>
      </c>
      <c r="I75" s="2" t="e">
        <f t="shared" si="20"/>
        <v>#DIV/0!</v>
      </c>
      <c r="J75" s="2" t="e">
        <f t="shared" si="20"/>
        <v>#DIV/0!</v>
      </c>
      <c r="K75" s="2" t="e">
        <f t="shared" si="20"/>
        <v>#DIV/0!</v>
      </c>
      <c r="L75" s="6" t="e">
        <f t="shared" si="20"/>
        <v>#DIV/0!</v>
      </c>
    </row>
    <row r="76" spans="2:12" ht="12.75" customHeight="1" hidden="1">
      <c r="B76" s="88" t="str">
        <f t="shared" si="19"/>
        <v> </v>
      </c>
      <c r="C76" s="138"/>
      <c r="D76" s="87">
        <f t="shared" si="19"/>
        <v>0</v>
      </c>
      <c r="E76" s="220"/>
      <c r="F76" s="220"/>
      <c r="G76" s="2" t="e">
        <f t="shared" si="20"/>
        <v>#DIV/0!</v>
      </c>
      <c r="H76" s="2" t="e">
        <f t="shared" si="20"/>
        <v>#DIV/0!</v>
      </c>
      <c r="I76" s="2" t="e">
        <f t="shared" si="20"/>
        <v>#DIV/0!</v>
      </c>
      <c r="J76" s="2" t="e">
        <f t="shared" si="20"/>
        <v>#DIV/0!</v>
      </c>
      <c r="K76" s="2" t="e">
        <f t="shared" si="20"/>
        <v>#DIV/0!</v>
      </c>
      <c r="L76" s="6" t="e">
        <f t="shared" si="20"/>
        <v>#DIV/0!</v>
      </c>
    </row>
    <row r="77" spans="2:12" ht="12.75" customHeight="1" hidden="1">
      <c r="B77" s="88" t="str">
        <f t="shared" si="19"/>
        <v> </v>
      </c>
      <c r="C77" s="138"/>
      <c r="D77" s="87">
        <f t="shared" si="19"/>
        <v>0</v>
      </c>
      <c r="E77" s="220"/>
      <c r="F77" s="220"/>
      <c r="G77" s="2" t="e">
        <f t="shared" si="20"/>
        <v>#DIV/0!</v>
      </c>
      <c r="H77" s="2" t="e">
        <f t="shared" si="20"/>
        <v>#DIV/0!</v>
      </c>
      <c r="I77" s="2" t="e">
        <f t="shared" si="20"/>
        <v>#DIV/0!</v>
      </c>
      <c r="J77" s="2" t="e">
        <f t="shared" si="20"/>
        <v>#DIV/0!</v>
      </c>
      <c r="K77" s="2" t="e">
        <f t="shared" si="20"/>
        <v>#DIV/0!</v>
      </c>
      <c r="L77" s="6" t="e">
        <f t="shared" si="20"/>
        <v>#DIV/0!</v>
      </c>
    </row>
    <row r="78" spans="2:12" ht="12.75" customHeight="1" thickBot="1">
      <c r="B78" s="93" t="s">
        <v>1</v>
      </c>
      <c r="C78" s="140"/>
      <c r="D78" s="94" t="s">
        <v>1</v>
      </c>
      <c r="E78" s="94"/>
      <c r="F78" s="94"/>
      <c r="G78" s="7" t="s">
        <v>1</v>
      </c>
      <c r="H78" s="7" t="s">
        <v>1</v>
      </c>
      <c r="I78" s="7" t="s">
        <v>1</v>
      </c>
      <c r="J78" s="7" t="s">
        <v>1</v>
      </c>
      <c r="K78" s="7" t="s">
        <v>1</v>
      </c>
      <c r="L78" s="8" t="s">
        <v>1</v>
      </c>
    </row>
    <row r="79" spans="2:12" ht="12.75" customHeight="1" thickTop="1">
      <c r="B79" s="84"/>
      <c r="C79" s="84"/>
      <c r="D79" s="71"/>
      <c r="E79" s="71"/>
      <c r="F79" s="71"/>
      <c r="G79" s="3"/>
      <c r="H79" s="3"/>
      <c r="I79" s="3"/>
      <c r="J79" s="3"/>
      <c r="K79" s="3"/>
      <c r="L79" s="3"/>
    </row>
    <row r="80" spans="2:9" ht="12.75" customHeight="1">
      <c r="B80" s="60" t="s">
        <v>13</v>
      </c>
      <c r="G80" s="1" t="str">
        <f>+B18</f>
        <v>Brown Sugar</v>
      </c>
      <c r="I80" s="60" t="s">
        <v>12</v>
      </c>
    </row>
    <row r="81" ht="12.75" customHeight="1">
      <c r="G81" s="1"/>
    </row>
  </sheetData>
  <printOptions/>
  <pageMargins left="0.64" right="0.62" top="0.6" bottom="0.49" header="0.37" footer="0.26"/>
  <pageSetup fitToHeight="1" fitToWidth="1" horizontalDpi="600" verticalDpi="600" orientation="portrait" scale="77" r:id="rId2"/>
  <headerFooter alignWithMargins="0">
    <oddHeader>&amp;R&amp;A</oddHeader>
    <oddFooter>&amp;CThanks to Greg Stewart at Nelson/Marek Yacht Design, Inc. &amp; Bruce Cooper at Ullman Sails Newport Beach for layout and design.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9:Q82"/>
  <sheetViews>
    <sheetView zoomScale="75" zoomScaleNormal="75" workbookViewId="0" topLeftCell="A7">
      <selection activeCell="B57" sqref="B57:L58"/>
    </sheetView>
  </sheetViews>
  <sheetFormatPr defaultColWidth="9.140625" defaultRowHeight="12.75" customHeight="1"/>
  <cols>
    <col min="1" max="1" width="1.8515625" style="60" customWidth="1"/>
    <col min="2" max="2" width="20.421875" style="60" customWidth="1"/>
    <col min="3" max="3" width="10.140625" style="60" customWidth="1"/>
    <col min="4" max="6" width="12.28125" style="60" customWidth="1"/>
    <col min="7" max="12" width="10.7109375" style="60" customWidth="1"/>
    <col min="13" max="13" width="9.140625" style="60" customWidth="1"/>
    <col min="14" max="14" width="9.57421875" style="60" bestFit="1" customWidth="1"/>
    <col min="15" max="16384" width="9.140625" style="60" customWidth="1"/>
  </cols>
  <sheetData>
    <row r="9" spans="2:3" ht="12.75" customHeight="1">
      <c r="B9" s="9" t="s">
        <v>7</v>
      </c>
      <c r="C9" s="9"/>
    </row>
    <row r="10" ht="12.75" customHeight="1" thickBot="1"/>
    <row r="11" spans="2:12" ht="15" customHeight="1" thickTop="1">
      <c r="B11" s="11" t="s">
        <v>6</v>
      </c>
      <c r="C11" s="129" t="s">
        <v>14</v>
      </c>
      <c r="D11" s="61" t="s">
        <v>0</v>
      </c>
      <c r="E11" s="61" t="s">
        <v>20</v>
      </c>
      <c r="F11" s="61" t="s">
        <v>18</v>
      </c>
      <c r="G11" s="61" t="s">
        <v>2</v>
      </c>
      <c r="H11" s="61" t="s">
        <v>3</v>
      </c>
      <c r="I11" s="61" t="s">
        <v>4</v>
      </c>
      <c r="J11" s="61" t="s">
        <v>9</v>
      </c>
      <c r="K11" s="61" t="s">
        <v>10</v>
      </c>
      <c r="L11" s="62" t="s">
        <v>11</v>
      </c>
    </row>
    <row r="12" spans="2:12" ht="15" customHeight="1">
      <c r="B12" s="63"/>
      <c r="C12" s="130" t="s">
        <v>15</v>
      </c>
      <c r="D12" s="153" t="s">
        <v>16</v>
      </c>
      <c r="E12" s="64">
        <v>120</v>
      </c>
      <c r="F12" s="64">
        <v>300</v>
      </c>
      <c r="G12" s="64">
        <v>600</v>
      </c>
      <c r="H12" s="64">
        <v>1200</v>
      </c>
      <c r="I12" s="64">
        <v>1800</v>
      </c>
      <c r="J12" s="64">
        <v>2400</v>
      </c>
      <c r="K12" s="64">
        <v>3000</v>
      </c>
      <c r="L12" s="65">
        <v>3600</v>
      </c>
    </row>
    <row r="13" spans="2:12" ht="15" customHeight="1">
      <c r="B13" s="63"/>
      <c r="C13" s="84"/>
      <c r="D13" s="64"/>
      <c r="E13" s="64"/>
      <c r="F13" s="64"/>
      <c r="G13" s="64"/>
      <c r="H13" s="64"/>
      <c r="I13" s="64"/>
      <c r="J13" s="64"/>
      <c r="K13" s="64"/>
      <c r="L13" s="65"/>
    </row>
    <row r="14" spans="2:12" ht="15" customHeight="1">
      <c r="B14" s="102" t="str">
        <f>Jazz!$B$14</f>
        <v>Jazz</v>
      </c>
      <c r="C14" s="143">
        <f>Jazz!$C$14</f>
        <v>69</v>
      </c>
      <c r="D14" s="103">
        <f aca="true" t="shared" si="0" ref="D14:D23">650/(625+C14)</f>
        <v>0.9365994236311239</v>
      </c>
      <c r="E14" s="68">
        <f aca="true" t="shared" si="1" ref="E14:L17">ABS((E$12*$D$19/$D14)*($D14/$D$19)-(E$12*$D$19/$D14))</f>
        <v>0.5164992826398844</v>
      </c>
      <c r="F14" s="68">
        <f t="shared" si="1"/>
        <v>1.2912482065996755</v>
      </c>
      <c r="G14" s="68">
        <f t="shared" si="1"/>
        <v>2.582496413199351</v>
      </c>
      <c r="H14" s="68">
        <f t="shared" si="1"/>
        <v>5.164992826398702</v>
      </c>
      <c r="I14" s="68">
        <f t="shared" si="1"/>
        <v>7.747489239598281</v>
      </c>
      <c r="J14" s="68">
        <f t="shared" si="1"/>
        <v>10.329985652797404</v>
      </c>
      <c r="K14" s="68">
        <f t="shared" si="1"/>
        <v>12.91248206599721</v>
      </c>
      <c r="L14" s="69">
        <f t="shared" si="1"/>
        <v>15.494978479196561</v>
      </c>
    </row>
    <row r="15" spans="2:12" ht="15" customHeight="1">
      <c r="B15" s="102" t="str">
        <f>Jazz!$B$15</f>
        <v>Code Blue</v>
      </c>
      <c r="C15" s="143">
        <f>Jazz!C15</f>
        <v>72</v>
      </c>
      <c r="D15" s="103">
        <f t="shared" si="0"/>
        <v>0.9325681492109039</v>
      </c>
      <c r="E15" s="68">
        <f t="shared" si="1"/>
        <v>0</v>
      </c>
      <c r="F15" s="68">
        <f t="shared" si="1"/>
        <v>0</v>
      </c>
      <c r="G15" s="68">
        <f t="shared" si="1"/>
        <v>0</v>
      </c>
      <c r="H15" s="68">
        <f t="shared" si="1"/>
        <v>0</v>
      </c>
      <c r="I15" s="68">
        <f t="shared" si="1"/>
        <v>0</v>
      </c>
      <c r="J15" s="68">
        <f t="shared" si="1"/>
        <v>0</v>
      </c>
      <c r="K15" s="68">
        <f t="shared" si="1"/>
        <v>0</v>
      </c>
      <c r="L15" s="69">
        <f t="shared" si="1"/>
        <v>0</v>
      </c>
    </row>
    <row r="16" spans="2:12" ht="15" customHeight="1">
      <c r="B16" s="102" t="str">
        <f>Jazz!$B$16</f>
        <v>Stategem</v>
      </c>
      <c r="C16" s="143">
        <f>Jazz!C16</f>
        <v>72</v>
      </c>
      <c r="D16" s="103">
        <f t="shared" si="0"/>
        <v>0.9325681492109039</v>
      </c>
      <c r="E16" s="68">
        <f t="shared" si="1"/>
        <v>0</v>
      </c>
      <c r="F16" s="68">
        <f t="shared" si="1"/>
        <v>0</v>
      </c>
      <c r="G16" s="68">
        <f t="shared" si="1"/>
        <v>0</v>
      </c>
      <c r="H16" s="68">
        <f t="shared" si="1"/>
        <v>0</v>
      </c>
      <c r="I16" s="68">
        <f t="shared" si="1"/>
        <v>0</v>
      </c>
      <c r="J16" s="68">
        <f t="shared" si="1"/>
        <v>0</v>
      </c>
      <c r="K16" s="68">
        <f t="shared" si="1"/>
        <v>0</v>
      </c>
      <c r="L16" s="69">
        <f t="shared" si="1"/>
        <v>0</v>
      </c>
    </row>
    <row r="17" spans="2:12" ht="15" customHeight="1">
      <c r="B17" s="102" t="str">
        <f>Jazz!$B$17</f>
        <v>Impulse</v>
      </c>
      <c r="C17" s="143">
        <f>Jazz!C17</f>
        <v>72</v>
      </c>
      <c r="D17" s="103">
        <f t="shared" si="0"/>
        <v>0.9325681492109039</v>
      </c>
      <c r="E17" s="68">
        <f t="shared" si="1"/>
        <v>0</v>
      </c>
      <c r="F17" s="68">
        <f t="shared" si="1"/>
        <v>0</v>
      </c>
      <c r="G17" s="68">
        <f t="shared" si="1"/>
        <v>0</v>
      </c>
      <c r="H17" s="68">
        <f t="shared" si="1"/>
        <v>0</v>
      </c>
      <c r="I17" s="68">
        <f t="shared" si="1"/>
        <v>0</v>
      </c>
      <c r="J17" s="68">
        <f t="shared" si="1"/>
        <v>0</v>
      </c>
      <c r="K17" s="68">
        <f t="shared" si="1"/>
        <v>0</v>
      </c>
      <c r="L17" s="69">
        <f t="shared" si="1"/>
        <v>0</v>
      </c>
    </row>
    <row r="18" spans="2:12" ht="15" customHeight="1" thickBot="1">
      <c r="B18" s="102" t="str">
        <f>Jazz!$B$18</f>
        <v>Brown Sugar</v>
      </c>
      <c r="C18" s="143">
        <v>72</v>
      </c>
      <c r="D18" s="103">
        <f t="shared" si="0"/>
        <v>0.9325681492109039</v>
      </c>
      <c r="E18" s="74">
        <f aca="true" t="shared" si="2" ref="E18:L18">ABS((E$12*$D$19/$D18)*($D18/$D$19)-(E$12*$D$18/$D19))</f>
        <v>0</v>
      </c>
      <c r="F18" s="74">
        <f t="shared" si="2"/>
        <v>0</v>
      </c>
      <c r="G18" s="74">
        <f t="shared" si="2"/>
        <v>0</v>
      </c>
      <c r="H18" s="151">
        <f t="shared" si="2"/>
        <v>0</v>
      </c>
      <c r="I18" s="151">
        <f t="shared" si="2"/>
        <v>0</v>
      </c>
      <c r="J18" s="151">
        <f t="shared" si="2"/>
        <v>0</v>
      </c>
      <c r="K18" s="151">
        <f t="shared" si="2"/>
        <v>0</v>
      </c>
      <c r="L18" s="152">
        <f t="shared" si="2"/>
        <v>0</v>
      </c>
    </row>
    <row r="19" spans="2:15" ht="15" customHeight="1" thickBot="1">
      <c r="B19" s="162" t="str">
        <f>Jazz!$B$19</f>
        <v>Rival</v>
      </c>
      <c r="C19" s="144">
        <v>72</v>
      </c>
      <c r="D19" s="145">
        <f t="shared" si="0"/>
        <v>0.9325681492109039</v>
      </c>
      <c r="E19" s="164">
        <f aca="true" t="shared" si="3" ref="E19:L23">ABS((E$12*$D$19/$D19)*($D19/$D$19)-(E$12*$D$19/$D19))</f>
        <v>0</v>
      </c>
      <c r="F19" s="164">
        <f t="shared" si="3"/>
        <v>0</v>
      </c>
      <c r="G19" s="164">
        <f t="shared" si="3"/>
        <v>0</v>
      </c>
      <c r="H19" s="146">
        <f t="shared" si="3"/>
        <v>0</v>
      </c>
      <c r="I19" s="146">
        <f t="shared" si="3"/>
        <v>0</v>
      </c>
      <c r="J19" s="146">
        <f t="shared" si="3"/>
        <v>0</v>
      </c>
      <c r="K19" s="146">
        <f t="shared" si="3"/>
        <v>0</v>
      </c>
      <c r="L19" s="147">
        <f t="shared" si="3"/>
        <v>0</v>
      </c>
      <c r="O19" s="60" t="s">
        <v>1</v>
      </c>
    </row>
    <row r="20" spans="2:12" ht="15" customHeight="1">
      <c r="B20" s="102" t="str">
        <f>Jazz!$B$20</f>
        <v>C&amp;Ceann Saile</v>
      </c>
      <c r="C20" s="143">
        <f>Jazz!C20</f>
        <v>75</v>
      </c>
      <c r="D20" s="103">
        <f t="shared" si="0"/>
        <v>0.9285714285714286</v>
      </c>
      <c r="E20" s="68">
        <f t="shared" si="3"/>
        <v>0.5164992826398844</v>
      </c>
      <c r="F20" s="68">
        <f t="shared" si="3"/>
        <v>1.2912482065997324</v>
      </c>
      <c r="G20" s="68">
        <f t="shared" si="3"/>
        <v>2.5824964131994648</v>
      </c>
      <c r="H20" s="68">
        <f t="shared" si="3"/>
        <v>5.1649928263989295</v>
      </c>
      <c r="I20" s="68">
        <f t="shared" si="3"/>
        <v>7.747489239598281</v>
      </c>
      <c r="J20" s="68">
        <f t="shared" si="3"/>
        <v>10.329985652797859</v>
      </c>
      <c r="K20" s="68">
        <f t="shared" si="3"/>
        <v>12.91248206599721</v>
      </c>
      <c r="L20" s="69">
        <f t="shared" si="3"/>
        <v>15.494978479196561</v>
      </c>
    </row>
    <row r="21" spans="2:12" ht="15" customHeight="1">
      <c r="B21" s="102" t="str">
        <f>Jazz!$B$21</f>
        <v>Hurrah</v>
      </c>
      <c r="C21" s="143">
        <f>Jazz!C21</f>
        <v>78</v>
      </c>
      <c r="D21" s="103">
        <f t="shared" si="0"/>
        <v>0.9246088193456614</v>
      </c>
      <c r="E21" s="68">
        <f t="shared" si="3"/>
        <v>1.0329985652797689</v>
      </c>
      <c r="F21" s="68">
        <f t="shared" si="3"/>
        <v>2.5824964131994648</v>
      </c>
      <c r="G21" s="68">
        <f t="shared" si="3"/>
        <v>5.1649928263989295</v>
      </c>
      <c r="H21" s="68">
        <f t="shared" si="3"/>
        <v>10.329985652797859</v>
      </c>
      <c r="I21" s="68">
        <f t="shared" si="3"/>
        <v>15.494978479196561</v>
      </c>
      <c r="J21" s="68">
        <f t="shared" si="3"/>
        <v>20.659971305595718</v>
      </c>
      <c r="K21" s="68">
        <f t="shared" si="3"/>
        <v>25.82496413199442</v>
      </c>
      <c r="L21" s="69">
        <f t="shared" si="3"/>
        <v>30.989956958393122</v>
      </c>
    </row>
    <row r="22" spans="2:12" ht="15" customHeight="1">
      <c r="B22" s="102" t="str">
        <f>Jazz!$B$22</f>
        <v>Legacy</v>
      </c>
      <c r="C22" s="143">
        <f>Jazz!C22</f>
        <v>78</v>
      </c>
      <c r="D22" s="103">
        <f t="shared" si="0"/>
        <v>0.9246088193456614</v>
      </c>
      <c r="E22" s="68">
        <f t="shared" si="3"/>
        <v>1.0329985652797689</v>
      </c>
      <c r="F22" s="68">
        <f t="shared" si="3"/>
        <v>2.5824964131994648</v>
      </c>
      <c r="G22" s="68">
        <f t="shared" si="3"/>
        <v>5.1649928263989295</v>
      </c>
      <c r="H22" s="68">
        <f t="shared" si="3"/>
        <v>10.329985652797859</v>
      </c>
      <c r="I22" s="68">
        <f t="shared" si="3"/>
        <v>15.494978479196561</v>
      </c>
      <c r="J22" s="68">
        <f t="shared" si="3"/>
        <v>20.659971305595718</v>
      </c>
      <c r="K22" s="68">
        <f t="shared" si="3"/>
        <v>25.82496413199442</v>
      </c>
      <c r="L22" s="69">
        <f t="shared" si="3"/>
        <v>30.989956958393122</v>
      </c>
    </row>
    <row r="23" spans="2:12" ht="12.75" customHeight="1">
      <c r="B23" s="102" t="str">
        <f>Jazz!$B$23</f>
        <v>Whoa Nellie</v>
      </c>
      <c r="C23" s="143">
        <f>Jazz!C23</f>
        <v>90</v>
      </c>
      <c r="D23" s="103">
        <f t="shared" si="0"/>
        <v>0.9090909090909091</v>
      </c>
      <c r="E23" s="68">
        <f t="shared" si="3"/>
        <v>3.0989956958393208</v>
      </c>
      <c r="F23" s="68">
        <f t="shared" si="3"/>
        <v>7.7474892395983375</v>
      </c>
      <c r="G23" s="68">
        <f t="shared" si="3"/>
        <v>15.494978479196675</v>
      </c>
      <c r="H23" s="68">
        <f t="shared" si="3"/>
        <v>30.98995695839335</v>
      </c>
      <c r="I23" s="68">
        <f t="shared" si="3"/>
        <v>46.48493543758991</v>
      </c>
      <c r="J23" s="68">
        <f t="shared" si="3"/>
        <v>61.9799139167867</v>
      </c>
      <c r="K23" s="68">
        <f t="shared" si="3"/>
        <v>77.47489239598326</v>
      </c>
      <c r="L23" s="69">
        <f t="shared" si="3"/>
        <v>92.96987087517982</v>
      </c>
    </row>
    <row r="24" spans="2:12" ht="12.75" customHeight="1">
      <c r="B24" s="66"/>
      <c r="C24" s="142"/>
      <c r="D24" s="103"/>
      <c r="E24" s="68"/>
      <c r="F24" s="68"/>
      <c r="G24" s="68"/>
      <c r="H24" s="68"/>
      <c r="I24" s="68"/>
      <c r="J24" s="68"/>
      <c r="K24" s="68"/>
      <c r="L24" s="69"/>
    </row>
    <row r="25" spans="2:12" ht="12.75" customHeight="1">
      <c r="B25" s="66"/>
      <c r="C25" s="142"/>
      <c r="D25" s="103"/>
      <c r="E25" s="68"/>
      <c r="F25" s="68"/>
      <c r="G25" s="68"/>
      <c r="H25" s="68"/>
      <c r="I25" s="68"/>
      <c r="J25" s="68"/>
      <c r="K25" s="68"/>
      <c r="L25" s="69"/>
    </row>
    <row r="26" spans="2:12" ht="12.75" customHeight="1">
      <c r="B26" s="66"/>
      <c r="C26" s="142"/>
      <c r="D26" s="103"/>
      <c r="E26" s="68"/>
      <c r="F26" s="68"/>
      <c r="G26" s="68"/>
      <c r="H26" s="68"/>
      <c r="I26" s="68"/>
      <c r="J26" s="68"/>
      <c r="K26" s="68"/>
      <c r="L26" s="69"/>
    </row>
    <row r="27" spans="2:14" ht="12.75" customHeight="1" hidden="1">
      <c r="B27" s="66" t="s">
        <v>1</v>
      </c>
      <c r="C27" s="133"/>
      <c r="D27" s="67">
        <v>0</v>
      </c>
      <c r="E27" s="71"/>
      <c r="F27" s="71"/>
      <c r="G27" s="68" t="e">
        <f aca="true" t="shared" si="4" ref="G27:L27">ABS((G$12*$D$18/$D27)*($D27/$D$18)-(G$12*$D$18/$D27))</f>
        <v>#DIV/0!</v>
      </c>
      <c r="H27" s="68" t="e">
        <f t="shared" si="4"/>
        <v>#DIV/0!</v>
      </c>
      <c r="I27" s="68" t="e">
        <f t="shared" si="4"/>
        <v>#DIV/0!</v>
      </c>
      <c r="J27" s="68" t="e">
        <f t="shared" si="4"/>
        <v>#DIV/0!</v>
      </c>
      <c r="K27" s="68" t="e">
        <f t="shared" si="4"/>
        <v>#DIV/0!</v>
      </c>
      <c r="L27" s="69" t="e">
        <f t="shared" si="4"/>
        <v>#DIV/0!</v>
      </c>
      <c r="N27" s="70"/>
    </row>
    <row r="28" spans="2:14" ht="12.75" customHeight="1" hidden="1">
      <c r="B28" s="63"/>
      <c r="C28" s="84"/>
      <c r="D28" s="71"/>
      <c r="E28" s="71"/>
      <c r="F28" s="71"/>
      <c r="G28" s="68"/>
      <c r="H28" s="68"/>
      <c r="I28" s="68"/>
      <c r="J28" s="68"/>
      <c r="K28" s="68"/>
      <c r="L28" s="69"/>
      <c r="N28" s="70"/>
    </row>
    <row r="29" spans="2:14" ht="12.75" customHeight="1" hidden="1">
      <c r="B29" s="72"/>
      <c r="C29" s="134"/>
      <c r="D29" s="73">
        <v>0</v>
      </c>
      <c r="E29" s="71"/>
      <c r="F29" s="71"/>
      <c r="G29" s="74" t="e">
        <f aca="true" t="shared" si="5" ref="G29:L29">ABS((G$12*$D$29/$D29)*($D29/$D$29)-(G$12*$D$29/$D29))</f>
        <v>#DIV/0!</v>
      </c>
      <c r="H29" s="68" t="e">
        <f t="shared" si="5"/>
        <v>#DIV/0!</v>
      </c>
      <c r="I29" s="68" t="e">
        <f t="shared" si="5"/>
        <v>#DIV/0!</v>
      </c>
      <c r="J29" s="68" t="e">
        <f t="shared" si="5"/>
        <v>#DIV/0!</v>
      </c>
      <c r="K29" s="68" t="e">
        <f t="shared" si="5"/>
        <v>#DIV/0!</v>
      </c>
      <c r="L29" s="69" t="e">
        <f t="shared" si="5"/>
        <v>#DIV/0!</v>
      </c>
      <c r="N29" s="53"/>
    </row>
    <row r="30" spans="2:16" ht="12.75" customHeight="1" hidden="1">
      <c r="B30" s="63"/>
      <c r="C30" s="84"/>
      <c r="D30" s="73">
        <v>0</v>
      </c>
      <c r="E30" s="71"/>
      <c r="F30" s="71"/>
      <c r="G30" s="68"/>
      <c r="H30" s="68"/>
      <c r="I30" s="68"/>
      <c r="J30" s="68"/>
      <c r="K30" s="68"/>
      <c r="L30" s="69"/>
      <c r="N30" s="70"/>
      <c r="P30" s="60" t="s">
        <v>1</v>
      </c>
    </row>
    <row r="31" spans="2:14" ht="12.75" customHeight="1" hidden="1">
      <c r="B31" s="66"/>
      <c r="C31" s="133"/>
      <c r="D31" s="73">
        <v>0</v>
      </c>
      <c r="E31" s="71"/>
      <c r="F31" s="71"/>
      <c r="G31" s="68" t="e">
        <f aca="true" t="shared" si="6" ref="G31:L42">ABS((G$12*$D$29/$D31)*($D31/$D$29)-(G$12*$D$29/$D31))</f>
        <v>#DIV/0!</v>
      </c>
      <c r="H31" s="68" t="e">
        <f t="shared" si="6"/>
        <v>#DIV/0!</v>
      </c>
      <c r="I31" s="68" t="e">
        <f t="shared" si="6"/>
        <v>#DIV/0!</v>
      </c>
      <c r="J31" s="68" t="e">
        <f t="shared" si="6"/>
        <v>#DIV/0!</v>
      </c>
      <c r="K31" s="68" t="e">
        <f t="shared" si="6"/>
        <v>#DIV/0!</v>
      </c>
      <c r="L31" s="69" t="e">
        <f t="shared" si="6"/>
        <v>#DIV/0!</v>
      </c>
      <c r="N31" s="53"/>
    </row>
    <row r="32" spans="2:14" ht="12.75" customHeight="1" hidden="1">
      <c r="B32" s="66"/>
      <c r="C32" s="133"/>
      <c r="D32" s="73">
        <v>0</v>
      </c>
      <c r="E32" s="71"/>
      <c r="F32" s="71"/>
      <c r="G32" s="68" t="e">
        <f t="shared" si="6"/>
        <v>#DIV/0!</v>
      </c>
      <c r="H32" s="68" t="e">
        <f t="shared" si="6"/>
        <v>#DIV/0!</v>
      </c>
      <c r="I32" s="68" t="e">
        <f t="shared" si="6"/>
        <v>#DIV/0!</v>
      </c>
      <c r="J32" s="68" t="e">
        <f t="shared" si="6"/>
        <v>#DIV/0!</v>
      </c>
      <c r="K32" s="68" t="e">
        <f t="shared" si="6"/>
        <v>#DIV/0!</v>
      </c>
      <c r="L32" s="69" t="e">
        <f t="shared" si="6"/>
        <v>#DIV/0!</v>
      </c>
      <c r="N32" s="53"/>
    </row>
    <row r="33" spans="2:14" ht="12.75" customHeight="1" hidden="1">
      <c r="B33" s="66"/>
      <c r="C33" s="133"/>
      <c r="D33" s="73">
        <v>0</v>
      </c>
      <c r="E33" s="71"/>
      <c r="F33" s="71"/>
      <c r="G33" s="68" t="e">
        <f t="shared" si="6"/>
        <v>#DIV/0!</v>
      </c>
      <c r="H33" s="68" t="e">
        <f t="shared" si="6"/>
        <v>#DIV/0!</v>
      </c>
      <c r="I33" s="68" t="e">
        <f t="shared" si="6"/>
        <v>#DIV/0!</v>
      </c>
      <c r="J33" s="68" t="e">
        <f t="shared" si="6"/>
        <v>#DIV/0!</v>
      </c>
      <c r="K33" s="68" t="e">
        <f t="shared" si="6"/>
        <v>#DIV/0!</v>
      </c>
      <c r="L33" s="69" t="e">
        <f t="shared" si="6"/>
        <v>#DIV/0!</v>
      </c>
      <c r="N33" s="53"/>
    </row>
    <row r="34" spans="2:17" ht="12.75" customHeight="1" hidden="1">
      <c r="B34" s="66"/>
      <c r="C34" s="133"/>
      <c r="D34" s="73">
        <v>0</v>
      </c>
      <c r="E34" s="71"/>
      <c r="F34" s="71"/>
      <c r="G34" s="68" t="e">
        <f t="shared" si="6"/>
        <v>#DIV/0!</v>
      </c>
      <c r="H34" s="68" t="e">
        <f t="shared" si="6"/>
        <v>#DIV/0!</v>
      </c>
      <c r="I34" s="68" t="e">
        <f t="shared" si="6"/>
        <v>#DIV/0!</v>
      </c>
      <c r="J34" s="68" t="e">
        <f t="shared" si="6"/>
        <v>#DIV/0!</v>
      </c>
      <c r="K34" s="68" t="e">
        <f t="shared" si="6"/>
        <v>#DIV/0!</v>
      </c>
      <c r="L34" s="69" t="e">
        <f t="shared" si="6"/>
        <v>#DIV/0!</v>
      </c>
      <c r="N34" s="53"/>
      <c r="Q34" s="60" t="s">
        <v>1</v>
      </c>
    </row>
    <row r="35" spans="2:14" ht="12.75" customHeight="1" hidden="1">
      <c r="B35" s="66"/>
      <c r="C35" s="133"/>
      <c r="D35" s="73">
        <v>0</v>
      </c>
      <c r="E35" s="71"/>
      <c r="F35" s="71"/>
      <c r="G35" s="68" t="e">
        <f t="shared" si="6"/>
        <v>#DIV/0!</v>
      </c>
      <c r="H35" s="68" t="e">
        <f t="shared" si="6"/>
        <v>#DIV/0!</v>
      </c>
      <c r="I35" s="68" t="e">
        <f t="shared" si="6"/>
        <v>#DIV/0!</v>
      </c>
      <c r="J35" s="68" t="e">
        <f t="shared" si="6"/>
        <v>#DIV/0!</v>
      </c>
      <c r="K35" s="68" t="e">
        <f t="shared" si="6"/>
        <v>#DIV/0!</v>
      </c>
      <c r="L35" s="69" t="e">
        <f t="shared" si="6"/>
        <v>#DIV/0!</v>
      </c>
      <c r="N35" s="53"/>
    </row>
    <row r="36" spans="2:17" ht="12.75" customHeight="1" hidden="1">
      <c r="B36" s="66"/>
      <c r="C36" s="133"/>
      <c r="D36" s="73">
        <v>0</v>
      </c>
      <c r="E36" s="71"/>
      <c r="F36" s="71"/>
      <c r="G36" s="68" t="e">
        <f t="shared" si="6"/>
        <v>#DIV/0!</v>
      </c>
      <c r="H36" s="68" t="e">
        <f t="shared" si="6"/>
        <v>#DIV/0!</v>
      </c>
      <c r="I36" s="68" t="e">
        <f t="shared" si="6"/>
        <v>#DIV/0!</v>
      </c>
      <c r="J36" s="68" t="e">
        <f t="shared" si="6"/>
        <v>#DIV/0!</v>
      </c>
      <c r="K36" s="68" t="e">
        <f t="shared" si="6"/>
        <v>#DIV/0!</v>
      </c>
      <c r="L36" s="69" t="e">
        <f t="shared" si="6"/>
        <v>#DIV/0!</v>
      </c>
      <c r="N36" s="53"/>
      <c r="P36" s="60" t="s">
        <v>1</v>
      </c>
      <c r="Q36" s="60" t="s">
        <v>1</v>
      </c>
    </row>
    <row r="37" spans="2:14" ht="12.75" customHeight="1" hidden="1">
      <c r="B37" s="66"/>
      <c r="C37" s="133"/>
      <c r="D37" s="73">
        <v>0</v>
      </c>
      <c r="E37" s="71"/>
      <c r="F37" s="71"/>
      <c r="G37" s="68" t="e">
        <f t="shared" si="6"/>
        <v>#DIV/0!</v>
      </c>
      <c r="H37" s="68" t="e">
        <f t="shared" si="6"/>
        <v>#DIV/0!</v>
      </c>
      <c r="I37" s="68" t="e">
        <f t="shared" si="6"/>
        <v>#DIV/0!</v>
      </c>
      <c r="J37" s="68" t="e">
        <f t="shared" si="6"/>
        <v>#DIV/0!</v>
      </c>
      <c r="K37" s="68" t="e">
        <f t="shared" si="6"/>
        <v>#DIV/0!</v>
      </c>
      <c r="L37" s="69" t="e">
        <f t="shared" si="6"/>
        <v>#DIV/0!</v>
      </c>
      <c r="N37" s="53"/>
    </row>
    <row r="38" spans="2:14" ht="12.75" customHeight="1" hidden="1">
      <c r="B38" s="66"/>
      <c r="C38" s="133"/>
      <c r="D38" s="73">
        <v>0</v>
      </c>
      <c r="E38" s="71"/>
      <c r="F38" s="71"/>
      <c r="G38" s="68" t="e">
        <f t="shared" si="6"/>
        <v>#DIV/0!</v>
      </c>
      <c r="H38" s="68" t="e">
        <f t="shared" si="6"/>
        <v>#DIV/0!</v>
      </c>
      <c r="I38" s="68" t="e">
        <f t="shared" si="6"/>
        <v>#DIV/0!</v>
      </c>
      <c r="J38" s="68" t="e">
        <f t="shared" si="6"/>
        <v>#DIV/0!</v>
      </c>
      <c r="K38" s="68" t="e">
        <f t="shared" si="6"/>
        <v>#DIV/0!</v>
      </c>
      <c r="L38" s="69" t="e">
        <f t="shared" si="6"/>
        <v>#DIV/0!</v>
      </c>
      <c r="N38" s="53"/>
    </row>
    <row r="39" spans="2:14" ht="12.75" customHeight="1" hidden="1">
      <c r="B39" s="66" t="s">
        <v>1</v>
      </c>
      <c r="C39" s="133"/>
      <c r="D39" s="73">
        <v>0</v>
      </c>
      <c r="E39" s="71"/>
      <c r="F39" s="71"/>
      <c r="G39" s="68" t="e">
        <f t="shared" si="6"/>
        <v>#DIV/0!</v>
      </c>
      <c r="H39" s="68" t="e">
        <f t="shared" si="6"/>
        <v>#DIV/0!</v>
      </c>
      <c r="I39" s="68" t="e">
        <f t="shared" si="6"/>
        <v>#DIV/0!</v>
      </c>
      <c r="J39" s="68" t="e">
        <f t="shared" si="6"/>
        <v>#DIV/0!</v>
      </c>
      <c r="K39" s="68" t="e">
        <f t="shared" si="6"/>
        <v>#DIV/0!</v>
      </c>
      <c r="L39" s="69" t="e">
        <f t="shared" si="6"/>
        <v>#DIV/0!</v>
      </c>
      <c r="N39" s="70"/>
    </row>
    <row r="40" spans="2:12" ht="12.75" customHeight="1" hidden="1">
      <c r="B40" s="66" t="s">
        <v>1</v>
      </c>
      <c r="C40" s="133"/>
      <c r="D40" s="73">
        <v>0</v>
      </c>
      <c r="E40" s="71"/>
      <c r="F40" s="71"/>
      <c r="G40" s="68" t="e">
        <f t="shared" si="6"/>
        <v>#DIV/0!</v>
      </c>
      <c r="H40" s="68" t="e">
        <f t="shared" si="6"/>
        <v>#DIV/0!</v>
      </c>
      <c r="I40" s="68" t="e">
        <f t="shared" si="6"/>
        <v>#DIV/0!</v>
      </c>
      <c r="J40" s="68" t="e">
        <f t="shared" si="6"/>
        <v>#DIV/0!</v>
      </c>
      <c r="K40" s="68" t="e">
        <f t="shared" si="6"/>
        <v>#DIV/0!</v>
      </c>
      <c r="L40" s="69" t="e">
        <f t="shared" si="6"/>
        <v>#DIV/0!</v>
      </c>
    </row>
    <row r="41" spans="2:12" ht="12.75" customHeight="1" hidden="1">
      <c r="B41" s="66" t="s">
        <v>1</v>
      </c>
      <c r="C41" s="133"/>
      <c r="D41" s="73">
        <v>0</v>
      </c>
      <c r="E41" s="71"/>
      <c r="F41" s="71"/>
      <c r="G41" s="68" t="e">
        <f t="shared" si="6"/>
        <v>#DIV/0!</v>
      </c>
      <c r="H41" s="68" t="e">
        <f t="shared" si="6"/>
        <v>#DIV/0!</v>
      </c>
      <c r="I41" s="68" t="e">
        <f t="shared" si="6"/>
        <v>#DIV/0!</v>
      </c>
      <c r="J41" s="68" t="e">
        <f t="shared" si="6"/>
        <v>#DIV/0!</v>
      </c>
      <c r="K41" s="68" t="e">
        <f t="shared" si="6"/>
        <v>#DIV/0!</v>
      </c>
      <c r="L41" s="69" t="e">
        <f t="shared" si="6"/>
        <v>#DIV/0!</v>
      </c>
    </row>
    <row r="42" spans="2:12" ht="12.75" customHeight="1" hidden="1">
      <c r="B42" s="66" t="s">
        <v>1</v>
      </c>
      <c r="C42" s="133"/>
      <c r="D42" s="73">
        <v>0</v>
      </c>
      <c r="E42" s="71"/>
      <c r="F42" s="71"/>
      <c r="G42" s="68" t="e">
        <f t="shared" si="6"/>
        <v>#DIV/0!</v>
      </c>
      <c r="H42" s="68" t="e">
        <f t="shared" si="6"/>
        <v>#DIV/0!</v>
      </c>
      <c r="I42" s="68" t="e">
        <f t="shared" si="6"/>
        <v>#DIV/0!</v>
      </c>
      <c r="J42" s="68" t="e">
        <f t="shared" si="6"/>
        <v>#DIV/0!</v>
      </c>
      <c r="K42" s="68" t="e">
        <f t="shared" si="6"/>
        <v>#DIV/0!</v>
      </c>
      <c r="L42" s="69" t="e">
        <f t="shared" si="6"/>
        <v>#DIV/0!</v>
      </c>
    </row>
    <row r="43" spans="2:12" ht="12.75" customHeight="1" thickBot="1">
      <c r="B43" s="75" t="s">
        <v>1</v>
      </c>
      <c r="C43" s="135"/>
      <c r="D43" s="160"/>
      <c r="E43" s="94"/>
      <c r="F43" s="94"/>
      <c r="G43" s="77" t="s">
        <v>5</v>
      </c>
      <c r="H43" s="77" t="s">
        <v>1</v>
      </c>
      <c r="I43" s="77" t="s">
        <v>1</v>
      </c>
      <c r="J43" s="77" t="s">
        <v>1</v>
      </c>
      <c r="K43" s="77" t="s">
        <v>1</v>
      </c>
      <c r="L43" s="78" t="s">
        <v>1</v>
      </c>
    </row>
    <row r="44" spans="4:12" ht="12.75" customHeight="1" thickTop="1">
      <c r="D44" s="79"/>
      <c r="E44" s="79"/>
      <c r="F44" s="79"/>
      <c r="G44" s="79"/>
      <c r="H44" s="79"/>
      <c r="I44" s="79"/>
      <c r="J44" s="79"/>
      <c r="K44" s="79"/>
      <c r="L44" s="79"/>
    </row>
    <row r="45" spans="2:6" ht="12.75" customHeight="1">
      <c r="B45" s="9" t="s">
        <v>8</v>
      </c>
      <c r="C45" s="9"/>
      <c r="D45" s="9"/>
      <c r="E45" s="9"/>
      <c r="F45" s="9"/>
    </row>
    <row r="46" spans="4:12" ht="12.75" customHeight="1" thickBot="1">
      <c r="D46" s="79"/>
      <c r="E46" s="79"/>
      <c r="F46" s="79"/>
      <c r="G46" s="79"/>
      <c r="H46" s="79"/>
      <c r="I46" s="79"/>
      <c r="J46" s="79"/>
      <c r="K46" s="79"/>
      <c r="L46" s="79"/>
    </row>
    <row r="47" spans="2:12" ht="15" customHeight="1" thickBot="1" thickTop="1">
      <c r="B47" s="80" t="str">
        <f>+B11</f>
        <v>Yacht Name</v>
      </c>
      <c r="C47" s="136"/>
      <c r="D47" s="81" t="str">
        <f aca="true" t="shared" si="7" ref="D47:L47">+D11</f>
        <v>TCC</v>
      </c>
      <c r="E47" s="82" t="str">
        <f>+E11</f>
        <v>2 min</v>
      </c>
      <c r="F47" s="82" t="str">
        <f>+F11</f>
        <v>5 min</v>
      </c>
      <c r="G47" s="82" t="str">
        <f t="shared" si="7"/>
        <v>10 min</v>
      </c>
      <c r="H47" s="82" t="str">
        <f t="shared" si="7"/>
        <v>20 min</v>
      </c>
      <c r="I47" s="82" t="str">
        <f t="shared" si="7"/>
        <v>30 min</v>
      </c>
      <c r="J47" s="82" t="str">
        <f t="shared" si="7"/>
        <v>40 min</v>
      </c>
      <c r="K47" s="82" t="str">
        <f t="shared" si="7"/>
        <v>50 min</v>
      </c>
      <c r="L47" s="83" t="str">
        <f t="shared" si="7"/>
        <v>60 min</v>
      </c>
    </row>
    <row r="48" spans="2:12" ht="15" customHeight="1">
      <c r="B48" s="63"/>
      <c r="C48" s="84"/>
      <c r="D48" s="84"/>
      <c r="E48" s="84"/>
      <c r="F48" s="84"/>
      <c r="G48" s="84"/>
      <c r="H48" s="84"/>
      <c r="I48" s="84"/>
      <c r="J48" s="84"/>
      <c r="K48" s="84"/>
      <c r="L48" s="85"/>
    </row>
    <row r="49" spans="2:12" ht="15" customHeight="1">
      <c r="B49" s="88" t="str">
        <f>+B14</f>
        <v>Jazz</v>
      </c>
      <c r="C49" s="139"/>
      <c r="D49" s="89">
        <f aca="true" t="shared" si="8" ref="D49:D58">+D14</f>
        <v>0.9365994236311239</v>
      </c>
      <c r="E49" s="112" t="str">
        <f aca="true" t="shared" si="9" ref="E49:F55">TEXT(INT((E14/60)),"00")&amp;":"&amp;TEXT(MOD((E14/60)*60,60),"00")</f>
        <v>00:01</v>
      </c>
      <c r="F49" s="112" t="str">
        <f t="shared" si="9"/>
        <v>00:01</v>
      </c>
      <c r="G49" s="112" t="str">
        <f aca="true" t="shared" si="10" ref="G49:L49">TEXT(INT((G14/60)),"00")&amp;":"&amp;TEXT(MOD((G14/60)*60,60),"00")</f>
        <v>00:03</v>
      </c>
      <c r="H49" s="112" t="str">
        <f t="shared" si="10"/>
        <v>00:05</v>
      </c>
      <c r="I49" s="112" t="str">
        <f t="shared" si="10"/>
        <v>00:08</v>
      </c>
      <c r="J49" s="112" t="str">
        <f t="shared" si="10"/>
        <v>00:10</v>
      </c>
      <c r="K49" s="112" t="str">
        <f t="shared" si="10"/>
        <v>00:13</v>
      </c>
      <c r="L49" s="113" t="str">
        <f t="shared" si="10"/>
        <v>00:15</v>
      </c>
    </row>
    <row r="50" spans="2:12" ht="15" customHeight="1">
      <c r="B50" s="88" t="str">
        <f>+B15</f>
        <v>Code Blue</v>
      </c>
      <c r="C50" s="139"/>
      <c r="D50" s="89">
        <f t="shared" si="8"/>
        <v>0.9325681492109039</v>
      </c>
      <c r="E50" s="112" t="str">
        <f t="shared" si="9"/>
        <v>00:00</v>
      </c>
      <c r="F50" s="112" t="str">
        <f t="shared" si="9"/>
        <v>00:00</v>
      </c>
      <c r="G50" s="112" t="str">
        <f aca="true" t="shared" si="11" ref="G50:L50">TEXT(INT((G15/60)),"00")&amp;":"&amp;TEXT(MOD((G15/60)*60,60),"00")</f>
        <v>00:00</v>
      </c>
      <c r="H50" s="112" t="str">
        <f t="shared" si="11"/>
        <v>00:00</v>
      </c>
      <c r="I50" s="112" t="str">
        <f t="shared" si="11"/>
        <v>00:00</v>
      </c>
      <c r="J50" s="112" t="str">
        <f t="shared" si="11"/>
        <v>00:00</v>
      </c>
      <c r="K50" s="112" t="str">
        <f t="shared" si="11"/>
        <v>00:00</v>
      </c>
      <c r="L50" s="113" t="str">
        <f t="shared" si="11"/>
        <v>00:00</v>
      </c>
    </row>
    <row r="51" spans="2:12" ht="15" customHeight="1">
      <c r="B51" s="88" t="str">
        <f>+B16</f>
        <v>Stategem</v>
      </c>
      <c r="C51" s="139"/>
      <c r="D51" s="89">
        <f t="shared" si="8"/>
        <v>0.9325681492109039</v>
      </c>
      <c r="E51" s="112" t="str">
        <f t="shared" si="9"/>
        <v>00:00</v>
      </c>
      <c r="F51" s="112" t="str">
        <f t="shared" si="9"/>
        <v>00:00</v>
      </c>
      <c r="G51" s="112" t="str">
        <f aca="true" t="shared" si="12" ref="G51:L51">TEXT(INT((G16/60)),"00")&amp;":"&amp;TEXT(MOD((G16/60)*60,60),"00")</f>
        <v>00:00</v>
      </c>
      <c r="H51" s="112" t="str">
        <f t="shared" si="12"/>
        <v>00:00</v>
      </c>
      <c r="I51" s="112" t="str">
        <f t="shared" si="12"/>
        <v>00:00</v>
      </c>
      <c r="J51" s="112" t="str">
        <f t="shared" si="12"/>
        <v>00:00</v>
      </c>
      <c r="K51" s="112" t="str">
        <f t="shared" si="12"/>
        <v>00:00</v>
      </c>
      <c r="L51" s="113" t="str">
        <f t="shared" si="12"/>
        <v>00:00</v>
      </c>
    </row>
    <row r="52" spans="2:12" ht="15" customHeight="1">
      <c r="B52" s="88" t="str">
        <f>B17</f>
        <v>Impulse</v>
      </c>
      <c r="C52" s="139"/>
      <c r="D52" s="89">
        <f t="shared" si="8"/>
        <v>0.9325681492109039</v>
      </c>
      <c r="E52" s="112" t="str">
        <f t="shared" si="9"/>
        <v>00:00</v>
      </c>
      <c r="F52" s="112" t="str">
        <f t="shared" si="9"/>
        <v>00:00</v>
      </c>
      <c r="G52" s="112" t="str">
        <f aca="true" t="shared" si="13" ref="G52:L52">TEXT(INT((G17/60)),"00")&amp;":"&amp;TEXT(MOD((G17/60)*60,60),"00")</f>
        <v>00:00</v>
      </c>
      <c r="H52" s="112" t="str">
        <f t="shared" si="13"/>
        <v>00:00</v>
      </c>
      <c r="I52" s="112" t="str">
        <f t="shared" si="13"/>
        <v>00:00</v>
      </c>
      <c r="J52" s="112" t="str">
        <f t="shared" si="13"/>
        <v>00:00</v>
      </c>
      <c r="K52" s="112" t="str">
        <f t="shared" si="13"/>
        <v>00:00</v>
      </c>
      <c r="L52" s="113" t="str">
        <f t="shared" si="13"/>
        <v>00:00</v>
      </c>
    </row>
    <row r="53" spans="2:12" ht="15" customHeight="1" thickBot="1">
      <c r="B53" s="148" t="str">
        <f>+B18</f>
        <v>Brown Sugar</v>
      </c>
      <c r="C53" s="149"/>
      <c r="D53" s="150">
        <f t="shared" si="8"/>
        <v>0.9325681492109039</v>
      </c>
      <c r="E53" s="156" t="str">
        <f t="shared" si="9"/>
        <v>00:00</v>
      </c>
      <c r="F53" s="156" t="str">
        <f t="shared" si="9"/>
        <v>00:00</v>
      </c>
      <c r="G53" s="156" t="str">
        <f aca="true" t="shared" si="14" ref="G53:L55">TEXT(INT((G18/60)),"00")&amp;":"&amp;TEXT(MOD((G18/60)*60,60),"00")</f>
        <v>00:00</v>
      </c>
      <c r="H53" s="157" t="str">
        <f t="shared" si="14"/>
        <v>00:00</v>
      </c>
      <c r="I53" s="157" t="str">
        <f t="shared" si="14"/>
        <v>00:00</v>
      </c>
      <c r="J53" s="157" t="str">
        <f t="shared" si="14"/>
        <v>00:00</v>
      </c>
      <c r="K53" s="157" t="str">
        <f t="shared" si="14"/>
        <v>00:00</v>
      </c>
      <c r="L53" s="158" t="str">
        <f t="shared" si="14"/>
        <v>00:00</v>
      </c>
    </row>
    <row r="54" spans="2:12" ht="15" customHeight="1" thickBot="1">
      <c r="B54" s="109" t="str">
        <f>+B19</f>
        <v>Rival</v>
      </c>
      <c r="C54" s="137"/>
      <c r="D54" s="110">
        <f t="shared" si="8"/>
        <v>0.9325681492109039</v>
      </c>
      <c r="E54" s="99" t="str">
        <f t="shared" si="9"/>
        <v>00:00</v>
      </c>
      <c r="F54" s="99" t="str">
        <f t="shared" si="9"/>
        <v>00:00</v>
      </c>
      <c r="G54" s="99" t="str">
        <f t="shared" si="14"/>
        <v>00:00</v>
      </c>
      <c r="H54" s="100" t="str">
        <f t="shared" si="14"/>
        <v>00:00</v>
      </c>
      <c r="I54" s="100" t="str">
        <f t="shared" si="14"/>
        <v>00:00</v>
      </c>
      <c r="J54" s="100" t="str">
        <f t="shared" si="14"/>
        <v>00:00</v>
      </c>
      <c r="K54" s="100" t="str">
        <f t="shared" si="14"/>
        <v>00:00</v>
      </c>
      <c r="L54" s="101" t="str">
        <f t="shared" si="14"/>
        <v>00:00</v>
      </c>
    </row>
    <row r="55" spans="2:12" ht="15" customHeight="1">
      <c r="B55" s="88" t="str">
        <f>B20</f>
        <v>C&amp;Ceann Saile</v>
      </c>
      <c r="C55" s="139"/>
      <c r="D55" s="89">
        <f t="shared" si="8"/>
        <v>0.9285714285714286</v>
      </c>
      <c r="E55" s="173" t="str">
        <f t="shared" si="9"/>
        <v>00:01</v>
      </c>
      <c r="F55" s="173" t="str">
        <f t="shared" si="9"/>
        <v>00:01</v>
      </c>
      <c r="G55" s="173" t="str">
        <f t="shared" si="14"/>
        <v>00:03</v>
      </c>
      <c r="H55" s="173" t="str">
        <f t="shared" si="14"/>
        <v>00:05</v>
      </c>
      <c r="I55" s="173" t="str">
        <f t="shared" si="14"/>
        <v>00:08</v>
      </c>
      <c r="J55" s="173" t="str">
        <f t="shared" si="14"/>
        <v>00:10</v>
      </c>
      <c r="K55" s="173" t="str">
        <f t="shared" si="14"/>
        <v>00:13</v>
      </c>
      <c r="L55" s="174" t="str">
        <f t="shared" si="14"/>
        <v>00:15</v>
      </c>
    </row>
    <row r="56" spans="2:12" ht="15" customHeight="1">
      <c r="B56" s="88" t="str">
        <f>B21</f>
        <v>Hurrah</v>
      </c>
      <c r="C56" s="139"/>
      <c r="D56" s="89">
        <f t="shared" si="8"/>
        <v>0.9246088193456614</v>
      </c>
      <c r="E56" s="173" t="str">
        <f aca="true" t="shared" si="15" ref="E56:L56">TEXT(INT((E21/60)),"00")&amp;":"&amp;TEXT(MOD((E21/60)*60,60),"00")</f>
        <v>00:01</v>
      </c>
      <c r="F56" s="173" t="str">
        <f t="shared" si="15"/>
        <v>00:03</v>
      </c>
      <c r="G56" s="173" t="str">
        <f t="shared" si="15"/>
        <v>00:05</v>
      </c>
      <c r="H56" s="173" t="str">
        <f t="shared" si="15"/>
        <v>00:10</v>
      </c>
      <c r="I56" s="173" t="str">
        <f t="shared" si="15"/>
        <v>00:15</v>
      </c>
      <c r="J56" s="173" t="str">
        <f t="shared" si="15"/>
        <v>00:21</v>
      </c>
      <c r="K56" s="173" t="str">
        <f t="shared" si="15"/>
        <v>00:26</v>
      </c>
      <c r="L56" s="174" t="str">
        <f t="shared" si="15"/>
        <v>00:31</v>
      </c>
    </row>
    <row r="57" spans="2:12" ht="15" customHeight="1">
      <c r="B57" s="88" t="str">
        <f>B22</f>
        <v>Legacy</v>
      </c>
      <c r="C57" s="139"/>
      <c r="D57" s="89">
        <f t="shared" si="8"/>
        <v>0.9246088193456614</v>
      </c>
      <c r="E57" s="173" t="str">
        <f aca="true" t="shared" si="16" ref="E57:L58">TEXT(INT((E22/60)),"00")&amp;":"&amp;TEXT(MOD((E22/60)*60,60),"00")</f>
        <v>00:01</v>
      </c>
      <c r="F57" s="173" t="str">
        <f t="shared" si="16"/>
        <v>00:03</v>
      </c>
      <c r="G57" s="173" t="str">
        <f t="shared" si="16"/>
        <v>00:05</v>
      </c>
      <c r="H57" s="173" t="str">
        <f t="shared" si="16"/>
        <v>00:10</v>
      </c>
      <c r="I57" s="173" t="str">
        <f t="shared" si="16"/>
        <v>00:15</v>
      </c>
      <c r="J57" s="173" t="str">
        <f t="shared" si="16"/>
        <v>00:21</v>
      </c>
      <c r="K57" s="173" t="str">
        <f t="shared" si="16"/>
        <v>00:26</v>
      </c>
      <c r="L57" s="174" t="str">
        <f t="shared" si="16"/>
        <v>00:31</v>
      </c>
    </row>
    <row r="58" spans="2:12" ht="12.75" customHeight="1">
      <c r="B58" s="88" t="str">
        <f>B23</f>
        <v>Whoa Nellie</v>
      </c>
      <c r="C58" s="139"/>
      <c r="D58" s="89">
        <f t="shared" si="8"/>
        <v>0.9090909090909091</v>
      </c>
      <c r="E58" s="173" t="str">
        <f t="shared" si="16"/>
        <v>00:03</v>
      </c>
      <c r="F58" s="173" t="str">
        <f t="shared" si="16"/>
        <v>00:08</v>
      </c>
      <c r="G58" s="173" t="str">
        <f t="shared" si="16"/>
        <v>00:15</v>
      </c>
      <c r="H58" s="173" t="str">
        <f t="shared" si="16"/>
        <v>00:31</v>
      </c>
      <c r="I58" s="173" t="str">
        <f t="shared" si="16"/>
        <v>00:46</v>
      </c>
      <c r="J58" s="173" t="str">
        <f t="shared" si="16"/>
        <v>01:02</v>
      </c>
      <c r="K58" s="173" t="str">
        <f t="shared" si="16"/>
        <v>01:17</v>
      </c>
      <c r="L58" s="174" t="str">
        <f t="shared" si="16"/>
        <v>01:33</v>
      </c>
    </row>
    <row r="59" spans="2:12" ht="12.75" customHeight="1">
      <c r="B59" s="88"/>
      <c r="C59" s="139"/>
      <c r="D59" s="89"/>
      <c r="E59" s="175"/>
      <c r="F59" s="175"/>
      <c r="G59" s="175"/>
      <c r="H59" s="173"/>
      <c r="I59" s="173"/>
      <c r="J59" s="173"/>
      <c r="K59" s="173"/>
      <c r="L59" s="174"/>
    </row>
    <row r="60" spans="2:12" ht="12.75" customHeight="1">
      <c r="B60" s="88"/>
      <c r="C60" s="139"/>
      <c r="D60" s="89"/>
      <c r="E60" s="175"/>
      <c r="F60" s="175"/>
      <c r="G60" s="175"/>
      <c r="H60" s="173"/>
      <c r="I60" s="173"/>
      <c r="J60" s="173"/>
      <c r="K60" s="173"/>
      <c r="L60" s="174"/>
    </row>
    <row r="61" spans="2:12" ht="12.75" customHeight="1">
      <c r="B61" s="88"/>
      <c r="C61" s="139"/>
      <c r="D61" s="89"/>
      <c r="E61" s="175"/>
      <c r="F61" s="175"/>
      <c r="G61" s="175"/>
      <c r="H61" s="173"/>
      <c r="I61" s="173"/>
      <c r="J61" s="173"/>
      <c r="K61" s="173"/>
      <c r="L61" s="174"/>
    </row>
    <row r="62" spans="2:12" ht="12.75" customHeight="1" hidden="1">
      <c r="B62" s="88"/>
      <c r="C62" s="139"/>
      <c r="D62" s="89"/>
      <c r="E62" s="175"/>
      <c r="F62" s="175"/>
      <c r="G62" s="175"/>
      <c r="H62" s="173"/>
      <c r="I62" s="173"/>
      <c r="J62" s="173"/>
      <c r="K62" s="173"/>
      <c r="L62" s="174"/>
    </row>
    <row r="63" spans="2:12" ht="12.75" customHeight="1" hidden="1">
      <c r="B63" s="88" t="str">
        <f>+B27</f>
        <v> </v>
      </c>
      <c r="C63" s="139"/>
      <c r="D63" s="89">
        <f>+D27</f>
        <v>0</v>
      </c>
      <c r="E63" s="218"/>
      <c r="F63" s="218"/>
      <c r="G63" s="40" t="e">
        <f aca="true" t="shared" si="17" ref="G63:L63">TEXT(INT((G27/60)),"00")&amp;":"&amp;TEXT(MOD((G27/60)*60,60),"00")</f>
        <v>#DIV/0!</v>
      </c>
      <c r="H63" s="41" t="e">
        <f t="shared" si="17"/>
        <v>#DIV/0!</v>
      </c>
      <c r="I63" s="41" t="e">
        <f t="shared" si="17"/>
        <v>#DIV/0!</v>
      </c>
      <c r="J63" s="41" t="e">
        <f t="shared" si="17"/>
        <v>#DIV/0!</v>
      </c>
      <c r="K63" s="41" t="e">
        <f t="shared" si="17"/>
        <v>#DIV/0!</v>
      </c>
      <c r="L63" s="42" t="e">
        <f t="shared" si="17"/>
        <v>#DIV/0!</v>
      </c>
    </row>
    <row r="64" spans="2:12" ht="12.75" customHeight="1" hidden="1">
      <c r="B64" s="63"/>
      <c r="C64" s="84"/>
      <c r="D64" s="90"/>
      <c r="E64" s="71"/>
      <c r="F64" s="71"/>
      <c r="G64" s="64"/>
      <c r="H64" s="64"/>
      <c r="I64" s="64"/>
      <c r="J64" s="64"/>
      <c r="K64" s="64"/>
      <c r="L64" s="65"/>
    </row>
    <row r="65" spans="2:12" ht="12.75" customHeight="1" hidden="1">
      <c r="B65" s="88">
        <f>+B29</f>
        <v>0</v>
      </c>
      <c r="C65" s="139"/>
      <c r="D65" s="89">
        <f>+D29</f>
        <v>0</v>
      </c>
      <c r="E65" s="219"/>
      <c r="F65" s="219"/>
      <c r="G65" s="91" t="e">
        <f aca="true" t="shared" si="18" ref="G65:L65">TEXT(INT((G29/60)),"00")&amp;":"&amp;TEXT(MOD((G29/60)*60,60),"00")</f>
        <v>#DIV/0!</v>
      </c>
      <c r="H65" s="91" t="e">
        <f t="shared" si="18"/>
        <v>#DIV/0!</v>
      </c>
      <c r="I65" s="91" t="e">
        <f t="shared" si="18"/>
        <v>#DIV/0!</v>
      </c>
      <c r="J65" s="91" t="e">
        <f t="shared" si="18"/>
        <v>#DIV/0!</v>
      </c>
      <c r="K65" s="91" t="e">
        <f t="shared" si="18"/>
        <v>#DIV/0!</v>
      </c>
      <c r="L65" s="92" t="e">
        <f t="shared" si="18"/>
        <v>#DIV/0!</v>
      </c>
    </row>
    <row r="66" spans="2:12" ht="12.75" customHeight="1" hidden="1">
      <c r="B66" s="63"/>
      <c r="C66" s="84"/>
      <c r="D66" s="90"/>
      <c r="E66" s="71"/>
      <c r="F66" s="71"/>
      <c r="G66" s="64"/>
      <c r="H66" s="64"/>
      <c r="I66" s="64"/>
      <c r="J66" s="64"/>
      <c r="K66" s="64"/>
      <c r="L66" s="65"/>
    </row>
    <row r="67" spans="2:12" ht="12.75" customHeight="1" hidden="1">
      <c r="B67" s="86">
        <f aca="true" t="shared" si="19" ref="B67:B78">+B31</f>
        <v>0</v>
      </c>
      <c r="C67" s="138"/>
      <c r="D67" s="87">
        <f aca="true" t="shared" si="20" ref="D67:D77">+D31</f>
        <v>0</v>
      </c>
      <c r="E67" s="220"/>
      <c r="F67" s="220"/>
      <c r="G67" s="4" t="e">
        <f aca="true" t="shared" si="21" ref="G67:L77">TEXT(INT((G31/60)),"00")&amp;":"&amp;TEXT(MOD((G31/60)*60,60),"00")</f>
        <v>#DIV/0!</v>
      </c>
      <c r="H67" s="4" t="e">
        <f t="shared" si="21"/>
        <v>#DIV/0!</v>
      </c>
      <c r="I67" s="4" t="e">
        <f t="shared" si="21"/>
        <v>#DIV/0!</v>
      </c>
      <c r="J67" s="4" t="e">
        <f t="shared" si="21"/>
        <v>#DIV/0!</v>
      </c>
      <c r="K67" s="4" t="e">
        <f t="shared" si="21"/>
        <v>#DIV/0!</v>
      </c>
      <c r="L67" s="5" t="e">
        <f t="shared" si="21"/>
        <v>#DIV/0!</v>
      </c>
    </row>
    <row r="68" spans="2:12" ht="12.75" customHeight="1" hidden="1">
      <c r="B68" s="88">
        <f t="shared" si="19"/>
        <v>0</v>
      </c>
      <c r="C68" s="138"/>
      <c r="D68" s="87">
        <f t="shared" si="20"/>
        <v>0</v>
      </c>
      <c r="E68" s="220"/>
      <c r="F68" s="220"/>
      <c r="G68" s="2" t="e">
        <f t="shared" si="21"/>
        <v>#DIV/0!</v>
      </c>
      <c r="H68" s="2" t="e">
        <f t="shared" si="21"/>
        <v>#DIV/0!</v>
      </c>
      <c r="I68" s="2" t="e">
        <f t="shared" si="21"/>
        <v>#DIV/0!</v>
      </c>
      <c r="J68" s="2" t="e">
        <f t="shared" si="21"/>
        <v>#DIV/0!</v>
      </c>
      <c r="K68" s="2" t="e">
        <f t="shared" si="21"/>
        <v>#DIV/0!</v>
      </c>
      <c r="L68" s="6" t="e">
        <f t="shared" si="21"/>
        <v>#DIV/0!</v>
      </c>
    </row>
    <row r="69" spans="2:12" ht="12.75" customHeight="1" hidden="1">
      <c r="B69" s="88">
        <f t="shared" si="19"/>
        <v>0</v>
      </c>
      <c r="C69" s="138"/>
      <c r="D69" s="87">
        <f t="shared" si="20"/>
        <v>0</v>
      </c>
      <c r="E69" s="220"/>
      <c r="F69" s="220"/>
      <c r="G69" s="2" t="e">
        <f t="shared" si="21"/>
        <v>#DIV/0!</v>
      </c>
      <c r="H69" s="2" t="e">
        <f t="shared" si="21"/>
        <v>#DIV/0!</v>
      </c>
      <c r="I69" s="2" t="e">
        <f t="shared" si="21"/>
        <v>#DIV/0!</v>
      </c>
      <c r="J69" s="2" t="e">
        <f t="shared" si="21"/>
        <v>#DIV/0!</v>
      </c>
      <c r="K69" s="2" t="e">
        <f t="shared" si="21"/>
        <v>#DIV/0!</v>
      </c>
      <c r="L69" s="6" t="e">
        <f t="shared" si="21"/>
        <v>#DIV/0!</v>
      </c>
    </row>
    <row r="70" spans="2:12" ht="12.75" customHeight="1" hidden="1">
      <c r="B70" s="88">
        <f t="shared" si="19"/>
        <v>0</v>
      </c>
      <c r="C70" s="138"/>
      <c r="D70" s="87">
        <f t="shared" si="20"/>
        <v>0</v>
      </c>
      <c r="E70" s="220"/>
      <c r="F70" s="220"/>
      <c r="G70" s="2" t="e">
        <f t="shared" si="21"/>
        <v>#DIV/0!</v>
      </c>
      <c r="H70" s="2" t="e">
        <f t="shared" si="21"/>
        <v>#DIV/0!</v>
      </c>
      <c r="I70" s="2" t="e">
        <f t="shared" si="21"/>
        <v>#DIV/0!</v>
      </c>
      <c r="J70" s="2" t="e">
        <f t="shared" si="21"/>
        <v>#DIV/0!</v>
      </c>
      <c r="K70" s="2" t="e">
        <f t="shared" si="21"/>
        <v>#DIV/0!</v>
      </c>
      <c r="L70" s="6" t="e">
        <f t="shared" si="21"/>
        <v>#DIV/0!</v>
      </c>
    </row>
    <row r="71" spans="2:12" ht="12.75" customHeight="1" hidden="1">
      <c r="B71" s="88">
        <f t="shared" si="19"/>
        <v>0</v>
      </c>
      <c r="C71" s="138"/>
      <c r="D71" s="87">
        <f t="shared" si="20"/>
        <v>0</v>
      </c>
      <c r="E71" s="220"/>
      <c r="F71" s="220"/>
      <c r="G71" s="2" t="e">
        <f t="shared" si="21"/>
        <v>#DIV/0!</v>
      </c>
      <c r="H71" s="2" t="e">
        <f t="shared" si="21"/>
        <v>#DIV/0!</v>
      </c>
      <c r="I71" s="2" t="e">
        <f t="shared" si="21"/>
        <v>#DIV/0!</v>
      </c>
      <c r="J71" s="2" t="e">
        <f t="shared" si="21"/>
        <v>#DIV/0!</v>
      </c>
      <c r="K71" s="2" t="e">
        <f t="shared" si="21"/>
        <v>#DIV/0!</v>
      </c>
      <c r="L71" s="6" t="e">
        <f t="shared" si="21"/>
        <v>#DIV/0!</v>
      </c>
    </row>
    <row r="72" spans="2:12" ht="12.75" customHeight="1" hidden="1">
      <c r="B72" s="88">
        <f t="shared" si="19"/>
        <v>0</v>
      </c>
      <c r="C72" s="138"/>
      <c r="D72" s="87">
        <f t="shared" si="20"/>
        <v>0</v>
      </c>
      <c r="E72" s="220"/>
      <c r="F72" s="220"/>
      <c r="G72" s="2" t="e">
        <f t="shared" si="21"/>
        <v>#DIV/0!</v>
      </c>
      <c r="H72" s="2" t="e">
        <f t="shared" si="21"/>
        <v>#DIV/0!</v>
      </c>
      <c r="I72" s="2" t="e">
        <f t="shared" si="21"/>
        <v>#DIV/0!</v>
      </c>
      <c r="J72" s="2" t="e">
        <f t="shared" si="21"/>
        <v>#DIV/0!</v>
      </c>
      <c r="K72" s="2" t="e">
        <f t="shared" si="21"/>
        <v>#DIV/0!</v>
      </c>
      <c r="L72" s="6" t="e">
        <f t="shared" si="21"/>
        <v>#DIV/0!</v>
      </c>
    </row>
    <row r="73" spans="2:12" ht="12.75" customHeight="1" hidden="1">
      <c r="B73" s="88">
        <f t="shared" si="19"/>
        <v>0</v>
      </c>
      <c r="C73" s="138"/>
      <c r="D73" s="87">
        <f t="shared" si="20"/>
        <v>0</v>
      </c>
      <c r="E73" s="220"/>
      <c r="F73" s="220"/>
      <c r="G73" s="2" t="e">
        <f t="shared" si="21"/>
        <v>#DIV/0!</v>
      </c>
      <c r="H73" s="2" t="e">
        <f t="shared" si="21"/>
        <v>#DIV/0!</v>
      </c>
      <c r="I73" s="2" t="e">
        <f t="shared" si="21"/>
        <v>#DIV/0!</v>
      </c>
      <c r="J73" s="2" t="e">
        <f t="shared" si="21"/>
        <v>#DIV/0!</v>
      </c>
      <c r="K73" s="2" t="e">
        <f t="shared" si="21"/>
        <v>#DIV/0!</v>
      </c>
      <c r="L73" s="6" t="e">
        <f t="shared" si="21"/>
        <v>#DIV/0!</v>
      </c>
    </row>
    <row r="74" spans="2:12" ht="12.75" customHeight="1" hidden="1">
      <c r="B74" s="88">
        <f t="shared" si="19"/>
        <v>0</v>
      </c>
      <c r="C74" s="138"/>
      <c r="D74" s="87">
        <f t="shared" si="20"/>
        <v>0</v>
      </c>
      <c r="E74" s="220"/>
      <c r="F74" s="220"/>
      <c r="G74" s="2" t="e">
        <f t="shared" si="21"/>
        <v>#DIV/0!</v>
      </c>
      <c r="H74" s="2" t="e">
        <f t="shared" si="21"/>
        <v>#DIV/0!</v>
      </c>
      <c r="I74" s="2" t="e">
        <f t="shared" si="21"/>
        <v>#DIV/0!</v>
      </c>
      <c r="J74" s="2" t="e">
        <f t="shared" si="21"/>
        <v>#DIV/0!</v>
      </c>
      <c r="K74" s="2" t="e">
        <f t="shared" si="21"/>
        <v>#DIV/0!</v>
      </c>
      <c r="L74" s="6" t="e">
        <f t="shared" si="21"/>
        <v>#DIV/0!</v>
      </c>
    </row>
    <row r="75" spans="2:12" ht="12.75" customHeight="1" hidden="1">
      <c r="B75" s="88" t="str">
        <f t="shared" si="19"/>
        <v> </v>
      </c>
      <c r="C75" s="138"/>
      <c r="D75" s="87">
        <f t="shared" si="20"/>
        <v>0</v>
      </c>
      <c r="E75" s="220"/>
      <c r="F75" s="220"/>
      <c r="G75" s="2" t="e">
        <f t="shared" si="21"/>
        <v>#DIV/0!</v>
      </c>
      <c r="H75" s="2" t="e">
        <f t="shared" si="21"/>
        <v>#DIV/0!</v>
      </c>
      <c r="I75" s="2" t="e">
        <f t="shared" si="21"/>
        <v>#DIV/0!</v>
      </c>
      <c r="J75" s="2" t="e">
        <f t="shared" si="21"/>
        <v>#DIV/0!</v>
      </c>
      <c r="K75" s="2" t="e">
        <f t="shared" si="21"/>
        <v>#DIV/0!</v>
      </c>
      <c r="L75" s="6" t="e">
        <f t="shared" si="21"/>
        <v>#DIV/0!</v>
      </c>
    </row>
    <row r="76" spans="2:12" ht="12.75" customHeight="1" hidden="1">
      <c r="B76" s="88" t="str">
        <f t="shared" si="19"/>
        <v> </v>
      </c>
      <c r="C76" s="138"/>
      <c r="D76" s="87">
        <f t="shared" si="20"/>
        <v>0</v>
      </c>
      <c r="E76" s="220"/>
      <c r="F76" s="220"/>
      <c r="G76" s="2" t="e">
        <f t="shared" si="21"/>
        <v>#DIV/0!</v>
      </c>
      <c r="H76" s="2" t="e">
        <f t="shared" si="21"/>
        <v>#DIV/0!</v>
      </c>
      <c r="I76" s="2" t="e">
        <f t="shared" si="21"/>
        <v>#DIV/0!</v>
      </c>
      <c r="J76" s="2" t="e">
        <f t="shared" si="21"/>
        <v>#DIV/0!</v>
      </c>
      <c r="K76" s="2" t="e">
        <f t="shared" si="21"/>
        <v>#DIV/0!</v>
      </c>
      <c r="L76" s="6" t="e">
        <f t="shared" si="21"/>
        <v>#DIV/0!</v>
      </c>
    </row>
    <row r="77" spans="2:12" ht="12.75" customHeight="1" hidden="1">
      <c r="B77" s="88" t="str">
        <f t="shared" si="19"/>
        <v> </v>
      </c>
      <c r="C77" s="138"/>
      <c r="D77" s="87">
        <f t="shared" si="20"/>
        <v>0</v>
      </c>
      <c r="E77" s="220"/>
      <c r="F77" s="220"/>
      <c r="G77" s="2" t="e">
        <f t="shared" si="21"/>
        <v>#DIV/0!</v>
      </c>
      <c r="H77" s="2" t="e">
        <f t="shared" si="21"/>
        <v>#DIV/0!</v>
      </c>
      <c r="I77" s="2" t="e">
        <f t="shared" si="21"/>
        <v>#DIV/0!</v>
      </c>
      <c r="J77" s="2" t="e">
        <f t="shared" si="21"/>
        <v>#DIV/0!</v>
      </c>
      <c r="K77" s="2" t="e">
        <f t="shared" si="21"/>
        <v>#DIV/0!</v>
      </c>
      <c r="L77" s="6" t="e">
        <f t="shared" si="21"/>
        <v>#DIV/0!</v>
      </c>
    </row>
    <row r="78" spans="2:12" ht="12.75" customHeight="1">
      <c r="B78" s="88" t="str">
        <f t="shared" si="19"/>
        <v> </v>
      </c>
      <c r="C78" s="138"/>
      <c r="D78" s="87"/>
      <c r="E78" s="220"/>
      <c r="F78" s="220"/>
      <c r="G78" s="2"/>
      <c r="H78" s="2"/>
      <c r="I78" s="2"/>
      <c r="J78" s="2"/>
      <c r="K78" s="2"/>
      <c r="L78" s="6"/>
    </row>
    <row r="79" spans="2:12" ht="12.75" customHeight="1" thickBot="1">
      <c r="B79" s="93" t="s">
        <v>1</v>
      </c>
      <c r="C79" s="140"/>
      <c r="D79" s="94" t="s">
        <v>1</v>
      </c>
      <c r="E79" s="94"/>
      <c r="F79" s="94"/>
      <c r="G79" s="7" t="s">
        <v>1</v>
      </c>
      <c r="H79" s="7" t="s">
        <v>1</v>
      </c>
      <c r="I79" s="7" t="s">
        <v>1</v>
      </c>
      <c r="J79" s="7" t="s">
        <v>1</v>
      </c>
      <c r="K79" s="7" t="s">
        <v>1</v>
      </c>
      <c r="L79" s="8" t="s">
        <v>1</v>
      </c>
    </row>
    <row r="80" spans="2:12" ht="12.75" customHeight="1" thickTop="1">
      <c r="B80" s="84"/>
      <c r="C80" s="84"/>
      <c r="D80" s="71"/>
      <c r="E80" s="71"/>
      <c r="F80" s="71"/>
      <c r="G80" s="3"/>
      <c r="H80" s="3"/>
      <c r="I80" s="3"/>
      <c r="J80" s="3"/>
      <c r="K80" s="3"/>
      <c r="L80" s="3"/>
    </row>
    <row r="81" spans="2:9" ht="12.75" customHeight="1">
      <c r="B81" s="60" t="s">
        <v>13</v>
      </c>
      <c r="G81" s="1" t="str">
        <f>B19</f>
        <v>Rival</v>
      </c>
      <c r="I81" s="60" t="s">
        <v>12</v>
      </c>
    </row>
    <row r="82" ht="12.75" customHeight="1">
      <c r="G82" s="1"/>
    </row>
  </sheetData>
  <printOptions/>
  <pageMargins left="0.64" right="0.62" top="0.6" bottom="0.49" header="0.37" footer="0.26"/>
  <pageSetup fitToHeight="1" fitToWidth="1" horizontalDpi="600" verticalDpi="600" orientation="portrait" scale="78" r:id="rId2"/>
  <headerFooter alignWithMargins="0">
    <oddHeader>&amp;R&amp;A</oddHeader>
    <oddFooter>&amp;CThanks to Greg Stewart at Nelson/Marek Yacht Design, Inc. &amp; Bruce Cooper at Ullman Sails Newport Beach for layout and design.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9:Q81"/>
  <sheetViews>
    <sheetView zoomScale="75" zoomScaleNormal="75" workbookViewId="0" topLeftCell="A1">
      <selection activeCell="B57" sqref="B57:L58"/>
    </sheetView>
  </sheetViews>
  <sheetFormatPr defaultColWidth="9.140625" defaultRowHeight="12.75" customHeight="1"/>
  <cols>
    <col min="1" max="1" width="1.8515625" style="60" customWidth="1"/>
    <col min="2" max="2" width="20.421875" style="60" customWidth="1"/>
    <col min="3" max="3" width="10.140625" style="60" customWidth="1"/>
    <col min="4" max="6" width="12.28125" style="60" customWidth="1"/>
    <col min="7" max="12" width="10.7109375" style="60" customWidth="1"/>
    <col min="13" max="13" width="9.140625" style="60" customWidth="1"/>
    <col min="14" max="14" width="9.57421875" style="60" bestFit="1" customWidth="1"/>
    <col min="15" max="16384" width="9.140625" style="60" customWidth="1"/>
  </cols>
  <sheetData>
    <row r="9" spans="2:3" ht="12.75" customHeight="1">
      <c r="B9" s="9" t="s">
        <v>7</v>
      </c>
      <c r="C9" s="9"/>
    </row>
    <row r="10" ht="12.75" customHeight="1" thickBot="1"/>
    <row r="11" spans="2:12" ht="15" customHeight="1" thickTop="1">
      <c r="B11" s="11" t="s">
        <v>6</v>
      </c>
      <c r="C11" s="129" t="s">
        <v>14</v>
      </c>
      <c r="D11" s="61" t="s">
        <v>0</v>
      </c>
      <c r="E11" s="61" t="s">
        <v>20</v>
      </c>
      <c r="F11" s="61" t="s">
        <v>18</v>
      </c>
      <c r="G11" s="61" t="s">
        <v>2</v>
      </c>
      <c r="H11" s="61" t="s">
        <v>3</v>
      </c>
      <c r="I11" s="61" t="s">
        <v>4</v>
      </c>
      <c r="J11" s="61" t="s">
        <v>9</v>
      </c>
      <c r="K11" s="61" t="s">
        <v>10</v>
      </c>
      <c r="L11" s="62" t="s">
        <v>11</v>
      </c>
    </row>
    <row r="12" spans="2:12" ht="15" customHeight="1">
      <c r="B12" s="63"/>
      <c r="C12" s="130" t="s">
        <v>15</v>
      </c>
      <c r="D12" s="153" t="s">
        <v>16</v>
      </c>
      <c r="E12" s="64">
        <v>120</v>
      </c>
      <c r="F12" s="64">
        <v>300</v>
      </c>
      <c r="G12" s="64">
        <v>600</v>
      </c>
      <c r="H12" s="64">
        <v>1200</v>
      </c>
      <c r="I12" s="64">
        <v>1800</v>
      </c>
      <c r="J12" s="64">
        <v>2400</v>
      </c>
      <c r="K12" s="64">
        <v>3000</v>
      </c>
      <c r="L12" s="65">
        <v>3600</v>
      </c>
    </row>
    <row r="13" spans="2:12" ht="15" customHeight="1">
      <c r="B13" s="63"/>
      <c r="C13" s="84"/>
      <c r="D13" s="64"/>
      <c r="E13" s="64"/>
      <c r="F13" s="64"/>
      <c r="G13" s="64"/>
      <c r="H13" s="64"/>
      <c r="I13" s="64"/>
      <c r="J13" s="64"/>
      <c r="K13" s="64"/>
      <c r="L13" s="65"/>
    </row>
    <row r="14" spans="2:12" ht="15" customHeight="1">
      <c r="B14" s="102" t="str">
        <f>Jazz!$B14</f>
        <v>Jazz</v>
      </c>
      <c r="C14" s="143">
        <f>Jazz!$C14</f>
        <v>69</v>
      </c>
      <c r="D14" s="103">
        <f aca="true" t="shared" si="0" ref="D14:D23">650/(625+C14)</f>
        <v>0.9365994236311239</v>
      </c>
      <c r="E14" s="68">
        <f aca="true" t="shared" si="1" ref="E14:L23">ABS((E$12*$D$20/$D14)*($D14/$D$20)-(E$12*$D$20/$D14))</f>
        <v>1.028571428571425</v>
      </c>
      <c r="F14" s="68">
        <f t="shared" si="1"/>
        <v>2.571428571428555</v>
      </c>
      <c r="G14" s="68">
        <f t="shared" si="1"/>
        <v>5.14285714285711</v>
      </c>
      <c r="H14" s="68">
        <f t="shared" si="1"/>
        <v>10.28571428571422</v>
      </c>
      <c r="I14" s="68">
        <f t="shared" si="1"/>
        <v>15.428571428571331</v>
      </c>
      <c r="J14" s="68">
        <f t="shared" si="1"/>
        <v>20.57142857142844</v>
      </c>
      <c r="K14" s="68">
        <f t="shared" si="1"/>
        <v>25.714285714285325</v>
      </c>
      <c r="L14" s="69">
        <f t="shared" si="1"/>
        <v>30.857142857142662</v>
      </c>
    </row>
    <row r="15" spans="2:12" ht="15" customHeight="1">
      <c r="B15" s="102" t="str">
        <f>Jazz!B15</f>
        <v>Code Blue</v>
      </c>
      <c r="C15" s="143">
        <f>Jazz!C15</f>
        <v>72</v>
      </c>
      <c r="D15" s="103">
        <f t="shared" si="0"/>
        <v>0.9325681492109039</v>
      </c>
      <c r="E15" s="68">
        <f t="shared" si="1"/>
        <v>0.5142857142857196</v>
      </c>
      <c r="F15" s="68">
        <f t="shared" si="1"/>
        <v>1.2857142857143344</v>
      </c>
      <c r="G15" s="68">
        <f t="shared" si="1"/>
        <v>2.571428571428669</v>
      </c>
      <c r="H15" s="68">
        <f t="shared" si="1"/>
        <v>5.142857142857338</v>
      </c>
      <c r="I15" s="68">
        <f t="shared" si="1"/>
        <v>7.714285714285779</v>
      </c>
      <c r="J15" s="68">
        <f t="shared" si="1"/>
        <v>10.285714285714675</v>
      </c>
      <c r="K15" s="68">
        <f t="shared" si="1"/>
        <v>12.857142857143117</v>
      </c>
      <c r="L15" s="69">
        <f t="shared" si="1"/>
        <v>15.428571428571558</v>
      </c>
    </row>
    <row r="16" spans="2:12" ht="15" customHeight="1">
      <c r="B16" s="102" t="str">
        <f>Jazz!B16</f>
        <v>Stategem</v>
      </c>
      <c r="C16" s="143">
        <f>Jazz!C16</f>
        <v>72</v>
      </c>
      <c r="D16" s="103">
        <f t="shared" si="0"/>
        <v>0.9325681492109039</v>
      </c>
      <c r="E16" s="68">
        <f t="shared" si="1"/>
        <v>0.5142857142857196</v>
      </c>
      <c r="F16" s="68">
        <f t="shared" si="1"/>
        <v>1.2857142857143344</v>
      </c>
      <c r="G16" s="68">
        <f t="shared" si="1"/>
        <v>2.571428571428669</v>
      </c>
      <c r="H16" s="68">
        <f t="shared" si="1"/>
        <v>5.142857142857338</v>
      </c>
      <c r="I16" s="68">
        <f t="shared" si="1"/>
        <v>7.714285714285779</v>
      </c>
      <c r="J16" s="68">
        <f t="shared" si="1"/>
        <v>10.285714285714675</v>
      </c>
      <c r="K16" s="68">
        <f t="shared" si="1"/>
        <v>12.857142857143117</v>
      </c>
      <c r="L16" s="69">
        <f t="shared" si="1"/>
        <v>15.428571428571558</v>
      </c>
    </row>
    <row r="17" spans="2:12" ht="15" customHeight="1">
      <c r="B17" s="102" t="str">
        <f>Jazz!B17</f>
        <v>Impulse</v>
      </c>
      <c r="C17" s="143">
        <f>Jazz!C17</f>
        <v>72</v>
      </c>
      <c r="D17" s="103">
        <f t="shared" si="0"/>
        <v>0.9325681492109039</v>
      </c>
      <c r="E17" s="68">
        <f t="shared" si="1"/>
        <v>0.5142857142857196</v>
      </c>
      <c r="F17" s="68">
        <f t="shared" si="1"/>
        <v>1.2857142857143344</v>
      </c>
      <c r="G17" s="68">
        <f t="shared" si="1"/>
        <v>2.571428571428669</v>
      </c>
      <c r="H17" s="68">
        <f t="shared" si="1"/>
        <v>5.142857142857338</v>
      </c>
      <c r="I17" s="68">
        <f t="shared" si="1"/>
        <v>7.714285714285779</v>
      </c>
      <c r="J17" s="68">
        <f t="shared" si="1"/>
        <v>10.285714285714675</v>
      </c>
      <c r="K17" s="68">
        <f t="shared" si="1"/>
        <v>12.857142857143117</v>
      </c>
      <c r="L17" s="69">
        <f t="shared" si="1"/>
        <v>15.428571428571558</v>
      </c>
    </row>
    <row r="18" spans="2:12" ht="15" customHeight="1">
      <c r="B18" s="102" t="str">
        <f>Jazz!B18</f>
        <v>Brown Sugar</v>
      </c>
      <c r="C18" s="143">
        <v>72</v>
      </c>
      <c r="D18" s="103">
        <f t="shared" si="0"/>
        <v>0.9325681492109039</v>
      </c>
      <c r="E18" s="68">
        <f t="shared" si="1"/>
        <v>0.5142857142857196</v>
      </c>
      <c r="F18" s="68">
        <f t="shared" si="1"/>
        <v>1.2857142857143344</v>
      </c>
      <c r="G18" s="68">
        <f t="shared" si="1"/>
        <v>2.571428571428669</v>
      </c>
      <c r="H18" s="68">
        <f t="shared" si="1"/>
        <v>5.142857142857338</v>
      </c>
      <c r="I18" s="68">
        <f t="shared" si="1"/>
        <v>7.714285714285779</v>
      </c>
      <c r="J18" s="68">
        <f t="shared" si="1"/>
        <v>10.285714285714675</v>
      </c>
      <c r="K18" s="68">
        <f t="shared" si="1"/>
        <v>12.857142857143117</v>
      </c>
      <c r="L18" s="69">
        <f t="shared" si="1"/>
        <v>15.428571428571558</v>
      </c>
    </row>
    <row r="19" spans="2:15" ht="15" customHeight="1" thickBot="1">
      <c r="B19" s="102" t="str">
        <f>Jazz!B19</f>
        <v>Rival</v>
      </c>
      <c r="C19" s="143">
        <v>72</v>
      </c>
      <c r="D19" s="103">
        <f t="shared" si="0"/>
        <v>0.9325681492109039</v>
      </c>
      <c r="E19" s="68">
        <f t="shared" si="1"/>
        <v>0.5142857142857196</v>
      </c>
      <c r="F19" s="68">
        <f t="shared" si="1"/>
        <v>1.2857142857143344</v>
      </c>
      <c r="G19" s="68">
        <f t="shared" si="1"/>
        <v>2.571428571428669</v>
      </c>
      <c r="H19" s="68">
        <f t="shared" si="1"/>
        <v>5.142857142857338</v>
      </c>
      <c r="I19" s="68">
        <f t="shared" si="1"/>
        <v>7.714285714285779</v>
      </c>
      <c r="J19" s="68">
        <f t="shared" si="1"/>
        <v>10.285714285714675</v>
      </c>
      <c r="K19" s="68">
        <f t="shared" si="1"/>
        <v>12.857142857143117</v>
      </c>
      <c r="L19" s="69">
        <f t="shared" si="1"/>
        <v>15.428571428571558</v>
      </c>
      <c r="O19" s="60" t="s">
        <v>1</v>
      </c>
    </row>
    <row r="20" spans="2:12" ht="15" customHeight="1" thickBot="1">
      <c r="B20" s="162" t="str">
        <f>Jazz!$B$20</f>
        <v>C&amp;Ceann Saile</v>
      </c>
      <c r="C20" s="163">
        <f>Jazz!$C$20</f>
        <v>75</v>
      </c>
      <c r="D20" s="106">
        <f t="shared" si="0"/>
        <v>0.9285714285714286</v>
      </c>
      <c r="E20" s="107">
        <f t="shared" si="1"/>
        <v>0</v>
      </c>
      <c r="F20" s="107">
        <f t="shared" si="1"/>
        <v>0</v>
      </c>
      <c r="G20" s="107">
        <f t="shared" si="1"/>
        <v>0</v>
      </c>
      <c r="H20" s="107">
        <f t="shared" si="1"/>
        <v>0</v>
      </c>
      <c r="I20" s="107">
        <f t="shared" si="1"/>
        <v>0</v>
      </c>
      <c r="J20" s="107">
        <f t="shared" si="1"/>
        <v>0</v>
      </c>
      <c r="K20" s="107">
        <f t="shared" si="1"/>
        <v>0</v>
      </c>
      <c r="L20" s="108">
        <f t="shared" si="1"/>
        <v>0</v>
      </c>
    </row>
    <row r="21" spans="2:12" ht="15" customHeight="1">
      <c r="B21" s="104" t="str">
        <f>Jazz!$B$21</f>
        <v>Hurrah</v>
      </c>
      <c r="C21" s="141">
        <f>Jazz!$C$21</f>
        <v>78</v>
      </c>
      <c r="D21" s="159">
        <f t="shared" si="0"/>
        <v>0.9246088193456614</v>
      </c>
      <c r="E21" s="68">
        <f t="shared" si="1"/>
        <v>0.5142857142857196</v>
      </c>
      <c r="F21" s="68">
        <f t="shared" si="1"/>
        <v>1.2857142857143344</v>
      </c>
      <c r="G21" s="68">
        <f t="shared" si="1"/>
        <v>2.571428571428669</v>
      </c>
      <c r="H21" s="68">
        <f t="shared" si="1"/>
        <v>5.142857142857338</v>
      </c>
      <c r="I21" s="68">
        <f t="shared" si="1"/>
        <v>7.714285714285779</v>
      </c>
      <c r="J21" s="68">
        <f t="shared" si="1"/>
        <v>10.285714285714675</v>
      </c>
      <c r="K21" s="68">
        <f t="shared" si="1"/>
        <v>12.857142857143117</v>
      </c>
      <c r="L21" s="69">
        <f t="shared" si="1"/>
        <v>15.428571428571558</v>
      </c>
    </row>
    <row r="22" spans="2:12" ht="15" customHeight="1">
      <c r="B22" s="104" t="str">
        <f>Jazz!$B$22</f>
        <v>Legacy</v>
      </c>
      <c r="C22" s="141">
        <f>Jazz!$C$22</f>
        <v>78</v>
      </c>
      <c r="D22" s="159">
        <f t="shared" si="0"/>
        <v>0.9246088193456614</v>
      </c>
      <c r="E22" s="68">
        <f t="shared" si="1"/>
        <v>0.5142857142857196</v>
      </c>
      <c r="F22" s="68">
        <f t="shared" si="1"/>
        <v>1.2857142857143344</v>
      </c>
      <c r="G22" s="68">
        <f t="shared" si="1"/>
        <v>2.571428571428669</v>
      </c>
      <c r="H22" s="68">
        <f t="shared" si="1"/>
        <v>5.142857142857338</v>
      </c>
      <c r="I22" s="68">
        <f t="shared" si="1"/>
        <v>7.714285714285779</v>
      </c>
      <c r="J22" s="68">
        <f t="shared" si="1"/>
        <v>10.285714285714675</v>
      </c>
      <c r="K22" s="68">
        <f t="shared" si="1"/>
        <v>12.857142857143117</v>
      </c>
      <c r="L22" s="69">
        <f t="shared" si="1"/>
        <v>15.428571428571558</v>
      </c>
    </row>
    <row r="23" spans="2:12" ht="12.75" customHeight="1">
      <c r="B23" s="104" t="str">
        <f>Jazz!$B$23</f>
        <v>Whoa Nellie</v>
      </c>
      <c r="C23" s="141">
        <f>Jazz!$C$23</f>
        <v>90</v>
      </c>
      <c r="D23" s="159">
        <f t="shared" si="0"/>
        <v>0.9090909090909091</v>
      </c>
      <c r="E23" s="68">
        <f t="shared" si="1"/>
        <v>2.5714285714285836</v>
      </c>
      <c r="F23" s="68">
        <f t="shared" si="1"/>
        <v>6.428571428571445</v>
      </c>
      <c r="G23" s="68">
        <f t="shared" si="1"/>
        <v>12.85714285714289</v>
      </c>
      <c r="H23" s="68">
        <f t="shared" si="1"/>
        <v>25.71428571428578</v>
      </c>
      <c r="I23" s="68">
        <f t="shared" si="1"/>
        <v>38.57142857142867</v>
      </c>
      <c r="J23" s="68">
        <f t="shared" si="1"/>
        <v>51.42857142857156</v>
      </c>
      <c r="K23" s="68">
        <f t="shared" si="1"/>
        <v>64.28571428571468</v>
      </c>
      <c r="L23" s="69">
        <f t="shared" si="1"/>
        <v>77.14285714285734</v>
      </c>
    </row>
    <row r="24" spans="2:12" ht="12.75" customHeight="1">
      <c r="B24" s="66"/>
      <c r="C24" s="142"/>
      <c r="D24" s="103"/>
      <c r="E24" s="68"/>
      <c r="F24" s="68"/>
      <c r="G24" s="68"/>
      <c r="H24" s="68"/>
      <c r="I24" s="68"/>
      <c r="J24" s="68"/>
      <c r="K24" s="68"/>
      <c r="L24" s="69"/>
    </row>
    <row r="25" spans="2:12" ht="12.75" customHeight="1">
      <c r="B25" s="66"/>
      <c r="C25" s="142"/>
      <c r="D25" s="103"/>
      <c r="E25" s="68"/>
      <c r="F25" s="68"/>
      <c r="G25" s="68"/>
      <c r="H25" s="68"/>
      <c r="I25" s="68"/>
      <c r="J25" s="68"/>
      <c r="K25" s="68"/>
      <c r="L25" s="69"/>
    </row>
    <row r="26" spans="2:12" ht="12.75" customHeight="1">
      <c r="B26" s="66"/>
      <c r="C26" s="142"/>
      <c r="D26" s="103"/>
      <c r="E26" s="68"/>
      <c r="F26" s="68"/>
      <c r="G26" s="68"/>
      <c r="H26" s="68"/>
      <c r="I26" s="68"/>
      <c r="J26" s="68"/>
      <c r="K26" s="68"/>
      <c r="L26" s="69"/>
    </row>
    <row r="27" spans="2:14" ht="12.75" customHeight="1" hidden="1">
      <c r="B27" s="66"/>
      <c r="C27" s="133"/>
      <c r="D27" s="67"/>
      <c r="E27" s="71"/>
      <c r="F27" s="71"/>
      <c r="G27" s="68"/>
      <c r="H27" s="68"/>
      <c r="I27" s="68"/>
      <c r="J27" s="68"/>
      <c r="K27" s="68"/>
      <c r="L27" s="69" t="e">
        <f>ABS((L$12*$D$18/$D27)*($D27/$D$18)-(L$12*$D$18/$D27))</f>
        <v>#DIV/0!</v>
      </c>
      <c r="N27" s="70"/>
    </row>
    <row r="28" spans="2:14" ht="12.75" customHeight="1" hidden="1">
      <c r="B28" s="63"/>
      <c r="C28" s="84"/>
      <c r="D28" s="71"/>
      <c r="E28" s="71"/>
      <c r="F28" s="71"/>
      <c r="G28" s="68"/>
      <c r="H28" s="68"/>
      <c r="I28" s="68"/>
      <c r="J28" s="68"/>
      <c r="K28" s="68"/>
      <c r="L28" s="69"/>
      <c r="N28" s="70"/>
    </row>
    <row r="29" spans="2:14" ht="12.75" customHeight="1" hidden="1">
      <c r="B29" s="72"/>
      <c r="C29" s="134"/>
      <c r="D29" s="73"/>
      <c r="E29" s="71"/>
      <c r="F29" s="71"/>
      <c r="G29" s="74"/>
      <c r="H29" s="68"/>
      <c r="I29" s="68"/>
      <c r="J29" s="68"/>
      <c r="K29" s="68"/>
      <c r="L29" s="69" t="e">
        <f>ABS((L$12*$D$29/$D29)*($D29/$D$29)-(L$12*$D$29/$D29))</f>
        <v>#DIV/0!</v>
      </c>
      <c r="N29" s="53"/>
    </row>
    <row r="30" spans="2:16" ht="12.75" customHeight="1" hidden="1">
      <c r="B30" s="63"/>
      <c r="C30" s="84"/>
      <c r="D30" s="73"/>
      <c r="E30" s="71"/>
      <c r="F30" s="71"/>
      <c r="G30" s="68"/>
      <c r="H30" s="68"/>
      <c r="I30" s="68"/>
      <c r="J30" s="68"/>
      <c r="K30" s="68"/>
      <c r="L30" s="69"/>
      <c r="N30" s="70"/>
      <c r="P30" s="60" t="s">
        <v>1</v>
      </c>
    </row>
    <row r="31" spans="2:14" ht="12.75" customHeight="1" hidden="1">
      <c r="B31" s="66"/>
      <c r="C31" s="133"/>
      <c r="D31" s="73"/>
      <c r="E31" s="71"/>
      <c r="F31" s="71"/>
      <c r="G31" s="68"/>
      <c r="H31" s="68"/>
      <c r="I31" s="68"/>
      <c r="J31" s="68"/>
      <c r="K31" s="68"/>
      <c r="L31" s="69" t="e">
        <f aca="true" t="shared" si="2" ref="L31:L42">ABS((L$12*$D$29/$D31)*($D31/$D$29)-(L$12*$D$29/$D31))</f>
        <v>#DIV/0!</v>
      </c>
      <c r="N31" s="53"/>
    </row>
    <row r="32" spans="2:14" ht="12.75" customHeight="1" hidden="1">
      <c r="B32" s="66"/>
      <c r="C32" s="133"/>
      <c r="D32" s="73"/>
      <c r="E32" s="71"/>
      <c r="F32" s="71"/>
      <c r="G32" s="68"/>
      <c r="H32" s="68"/>
      <c r="I32" s="68"/>
      <c r="J32" s="68"/>
      <c r="K32" s="68"/>
      <c r="L32" s="69" t="e">
        <f t="shared" si="2"/>
        <v>#DIV/0!</v>
      </c>
      <c r="N32" s="53"/>
    </row>
    <row r="33" spans="2:14" ht="12.75" customHeight="1" hidden="1">
      <c r="B33" s="66"/>
      <c r="C33" s="133"/>
      <c r="D33" s="73"/>
      <c r="E33" s="71"/>
      <c r="F33" s="71"/>
      <c r="G33" s="68"/>
      <c r="H33" s="68"/>
      <c r="I33" s="68"/>
      <c r="J33" s="68"/>
      <c r="K33" s="68"/>
      <c r="L33" s="69" t="e">
        <f t="shared" si="2"/>
        <v>#DIV/0!</v>
      </c>
      <c r="N33" s="53"/>
    </row>
    <row r="34" spans="2:17" ht="12.75" customHeight="1" hidden="1">
      <c r="B34" s="66"/>
      <c r="C34" s="133"/>
      <c r="D34" s="73"/>
      <c r="E34" s="71"/>
      <c r="F34" s="71"/>
      <c r="G34" s="68"/>
      <c r="H34" s="68"/>
      <c r="I34" s="68"/>
      <c r="J34" s="68"/>
      <c r="K34" s="68"/>
      <c r="L34" s="69" t="e">
        <f t="shared" si="2"/>
        <v>#DIV/0!</v>
      </c>
      <c r="N34" s="53"/>
      <c r="Q34" s="60" t="s">
        <v>1</v>
      </c>
    </row>
    <row r="35" spans="2:14" ht="12.75" customHeight="1" hidden="1">
      <c r="B35" s="66"/>
      <c r="C35" s="133"/>
      <c r="D35" s="73"/>
      <c r="E35" s="71"/>
      <c r="F35" s="71"/>
      <c r="G35" s="68"/>
      <c r="H35" s="68"/>
      <c r="I35" s="68"/>
      <c r="J35" s="68"/>
      <c r="K35" s="68"/>
      <c r="L35" s="69" t="e">
        <f t="shared" si="2"/>
        <v>#DIV/0!</v>
      </c>
      <c r="N35" s="53"/>
    </row>
    <row r="36" spans="2:17" ht="12.75" customHeight="1" hidden="1">
      <c r="B36" s="66"/>
      <c r="C36" s="133"/>
      <c r="D36" s="73"/>
      <c r="E36" s="71"/>
      <c r="F36" s="71"/>
      <c r="G36" s="68"/>
      <c r="H36" s="68"/>
      <c r="I36" s="68"/>
      <c r="J36" s="68"/>
      <c r="K36" s="68"/>
      <c r="L36" s="69" t="e">
        <f t="shared" si="2"/>
        <v>#DIV/0!</v>
      </c>
      <c r="N36" s="53"/>
      <c r="P36" s="60" t="s">
        <v>1</v>
      </c>
      <c r="Q36" s="60" t="s">
        <v>1</v>
      </c>
    </row>
    <row r="37" spans="2:14" ht="12.75" customHeight="1" hidden="1">
      <c r="B37" s="66"/>
      <c r="C37" s="133"/>
      <c r="D37" s="73"/>
      <c r="E37" s="71"/>
      <c r="F37" s="71"/>
      <c r="G37" s="68"/>
      <c r="H37" s="68"/>
      <c r="I37" s="68"/>
      <c r="J37" s="68"/>
      <c r="K37" s="68"/>
      <c r="L37" s="69" t="e">
        <f t="shared" si="2"/>
        <v>#DIV/0!</v>
      </c>
      <c r="N37" s="53"/>
    </row>
    <row r="38" spans="2:14" ht="12.75" customHeight="1" hidden="1">
      <c r="B38" s="66"/>
      <c r="C38" s="133"/>
      <c r="D38" s="73"/>
      <c r="E38" s="71"/>
      <c r="F38" s="71"/>
      <c r="G38" s="68"/>
      <c r="H38" s="68"/>
      <c r="I38" s="68"/>
      <c r="J38" s="68"/>
      <c r="K38" s="68"/>
      <c r="L38" s="69" t="e">
        <f t="shared" si="2"/>
        <v>#DIV/0!</v>
      </c>
      <c r="N38" s="53"/>
    </row>
    <row r="39" spans="2:14" ht="12.75" customHeight="1" hidden="1">
      <c r="B39" s="66"/>
      <c r="C39" s="133"/>
      <c r="D39" s="73"/>
      <c r="E39" s="71"/>
      <c r="F39" s="71"/>
      <c r="G39" s="68"/>
      <c r="H39" s="68"/>
      <c r="I39" s="68"/>
      <c r="J39" s="68"/>
      <c r="K39" s="68"/>
      <c r="L39" s="69" t="e">
        <f t="shared" si="2"/>
        <v>#DIV/0!</v>
      </c>
      <c r="N39" s="70"/>
    </row>
    <row r="40" spans="2:12" ht="12.75" customHeight="1" hidden="1">
      <c r="B40" s="66"/>
      <c r="C40" s="133"/>
      <c r="D40" s="73"/>
      <c r="E40" s="71"/>
      <c r="F40" s="71"/>
      <c r="G40" s="68"/>
      <c r="H40" s="68"/>
      <c r="I40" s="68"/>
      <c r="J40" s="68"/>
      <c r="K40" s="68"/>
      <c r="L40" s="69" t="e">
        <f t="shared" si="2"/>
        <v>#DIV/0!</v>
      </c>
    </row>
    <row r="41" spans="2:12" ht="12.75" customHeight="1" hidden="1">
      <c r="B41" s="66"/>
      <c r="C41" s="133"/>
      <c r="D41" s="73"/>
      <c r="E41" s="71"/>
      <c r="F41" s="71"/>
      <c r="G41" s="68"/>
      <c r="H41" s="68"/>
      <c r="I41" s="68"/>
      <c r="J41" s="68"/>
      <c r="K41" s="68"/>
      <c r="L41" s="69" t="e">
        <f t="shared" si="2"/>
        <v>#DIV/0!</v>
      </c>
    </row>
    <row r="42" spans="2:12" ht="12.75" customHeight="1" hidden="1">
      <c r="B42" s="66"/>
      <c r="C42" s="133"/>
      <c r="D42" s="73"/>
      <c r="E42" s="71"/>
      <c r="F42" s="71"/>
      <c r="G42" s="68"/>
      <c r="H42" s="68"/>
      <c r="I42" s="68"/>
      <c r="J42" s="68"/>
      <c r="K42" s="68"/>
      <c r="L42" s="69" t="e">
        <f t="shared" si="2"/>
        <v>#DIV/0!</v>
      </c>
    </row>
    <row r="43" spans="2:12" ht="12.75" customHeight="1" thickBot="1">
      <c r="B43" s="75"/>
      <c r="C43" s="135"/>
      <c r="D43" s="160"/>
      <c r="E43" s="94"/>
      <c r="F43" s="94"/>
      <c r="G43" s="77"/>
      <c r="H43" s="77"/>
      <c r="I43" s="77"/>
      <c r="J43" s="77"/>
      <c r="K43" s="77"/>
      <c r="L43" s="78" t="s">
        <v>1</v>
      </c>
    </row>
    <row r="44" spans="4:12" ht="12.75" customHeight="1" thickTop="1">
      <c r="D44" s="79"/>
      <c r="E44" s="79"/>
      <c r="F44" s="79"/>
      <c r="G44" s="79"/>
      <c r="H44" s="79"/>
      <c r="I44" s="79"/>
      <c r="J44" s="79"/>
      <c r="K44" s="79"/>
      <c r="L44" s="79"/>
    </row>
    <row r="45" spans="2:6" ht="12.75" customHeight="1">
      <c r="B45" s="9" t="s">
        <v>8</v>
      </c>
      <c r="C45" s="9"/>
      <c r="D45" s="9"/>
      <c r="E45" s="9"/>
      <c r="F45" s="9"/>
    </row>
    <row r="46" spans="4:12" ht="12.75" customHeight="1" thickBot="1">
      <c r="D46" s="79"/>
      <c r="E46" s="79"/>
      <c r="F46" s="79"/>
      <c r="G46" s="79"/>
      <c r="H46" s="79"/>
      <c r="I46" s="79"/>
      <c r="J46" s="79"/>
      <c r="K46" s="79"/>
      <c r="L46" s="79"/>
    </row>
    <row r="47" spans="2:12" ht="15" customHeight="1" thickBot="1" thickTop="1">
      <c r="B47" s="80" t="str">
        <f>+B11</f>
        <v>Yacht Name</v>
      </c>
      <c r="C47" s="136"/>
      <c r="D47" s="81" t="str">
        <f aca="true" t="shared" si="3" ref="D47:L47">+D11</f>
        <v>TCC</v>
      </c>
      <c r="E47" s="82" t="str">
        <f>+E11</f>
        <v>2 min</v>
      </c>
      <c r="F47" s="82" t="str">
        <f>+F11</f>
        <v>5 min</v>
      </c>
      <c r="G47" s="82" t="str">
        <f t="shared" si="3"/>
        <v>10 min</v>
      </c>
      <c r="H47" s="82" t="str">
        <f t="shared" si="3"/>
        <v>20 min</v>
      </c>
      <c r="I47" s="82" t="str">
        <f t="shared" si="3"/>
        <v>30 min</v>
      </c>
      <c r="J47" s="82" t="str">
        <f t="shared" si="3"/>
        <v>40 min</v>
      </c>
      <c r="K47" s="82" t="str">
        <f t="shared" si="3"/>
        <v>50 min</v>
      </c>
      <c r="L47" s="83" t="str">
        <f t="shared" si="3"/>
        <v>60 min</v>
      </c>
    </row>
    <row r="48" spans="2:12" ht="15" customHeight="1">
      <c r="B48" s="63"/>
      <c r="C48" s="84"/>
      <c r="D48" s="84"/>
      <c r="E48" s="84"/>
      <c r="F48" s="84"/>
      <c r="G48" s="84"/>
      <c r="H48" s="84"/>
      <c r="I48" s="84"/>
      <c r="J48" s="84"/>
      <c r="K48" s="84"/>
      <c r="L48" s="85"/>
    </row>
    <row r="49" spans="2:12" ht="15" customHeight="1">
      <c r="B49" s="88" t="str">
        <f>+B14</f>
        <v>Jazz</v>
      </c>
      <c r="C49" s="139"/>
      <c r="D49" s="89">
        <f>+D14</f>
        <v>0.9365994236311239</v>
      </c>
      <c r="E49" s="175" t="str">
        <f aca="true" t="shared" si="4" ref="E49:F58">TEXT(INT((E14/60)),"00")&amp;":"&amp;TEXT(MOD((E14/60)*60,60),"00")</f>
        <v>00:01</v>
      </c>
      <c r="F49" s="175" t="str">
        <f t="shared" si="4"/>
        <v>00:03</v>
      </c>
      <c r="G49" s="173" t="str">
        <f aca="true" t="shared" si="5" ref="G49:L49">TEXT(INT((G14/60)),"00")&amp;":"&amp;TEXT(MOD((G14/60)*60,60),"00")</f>
        <v>00:05</v>
      </c>
      <c r="H49" s="173" t="str">
        <f t="shared" si="5"/>
        <v>00:10</v>
      </c>
      <c r="I49" s="173" t="str">
        <f t="shared" si="5"/>
        <v>00:15</v>
      </c>
      <c r="J49" s="173" t="str">
        <f t="shared" si="5"/>
        <v>00:21</v>
      </c>
      <c r="K49" s="173" t="str">
        <f t="shared" si="5"/>
        <v>00:26</v>
      </c>
      <c r="L49" s="174" t="str">
        <f t="shared" si="5"/>
        <v>00:31</v>
      </c>
    </row>
    <row r="50" spans="2:12" ht="15" customHeight="1">
      <c r="B50" s="88" t="str">
        <f>+B15</f>
        <v>Code Blue</v>
      </c>
      <c r="C50" s="139"/>
      <c r="D50" s="89">
        <f>+D15</f>
        <v>0.9325681492109039</v>
      </c>
      <c r="E50" s="175" t="str">
        <f t="shared" si="4"/>
        <v>00:01</v>
      </c>
      <c r="F50" s="175" t="str">
        <f t="shared" si="4"/>
        <v>00:01</v>
      </c>
      <c r="G50" s="173" t="str">
        <f aca="true" t="shared" si="6" ref="G50:L50">TEXT(INT((G15/60)),"00")&amp;":"&amp;TEXT(MOD((G15/60)*60,60),"00")</f>
        <v>00:03</v>
      </c>
      <c r="H50" s="173" t="str">
        <f t="shared" si="6"/>
        <v>00:05</v>
      </c>
      <c r="I50" s="173" t="str">
        <f t="shared" si="6"/>
        <v>00:08</v>
      </c>
      <c r="J50" s="173" t="str">
        <f t="shared" si="6"/>
        <v>00:10</v>
      </c>
      <c r="K50" s="173" t="str">
        <f t="shared" si="6"/>
        <v>00:13</v>
      </c>
      <c r="L50" s="174" t="str">
        <f t="shared" si="6"/>
        <v>00:15</v>
      </c>
    </row>
    <row r="51" spans="2:12" ht="15" customHeight="1">
      <c r="B51" s="88" t="str">
        <f>+B16</f>
        <v>Stategem</v>
      </c>
      <c r="C51" s="139"/>
      <c r="D51" s="89">
        <f>+D16</f>
        <v>0.9325681492109039</v>
      </c>
      <c r="E51" s="175" t="str">
        <f t="shared" si="4"/>
        <v>00:01</v>
      </c>
      <c r="F51" s="175" t="str">
        <f t="shared" si="4"/>
        <v>00:01</v>
      </c>
      <c r="G51" s="173" t="str">
        <f aca="true" t="shared" si="7" ref="G51:L51">TEXT(INT((G16/60)),"00")&amp;":"&amp;TEXT(MOD((G16/60)*60,60),"00")</f>
        <v>00:03</v>
      </c>
      <c r="H51" s="173" t="str">
        <f t="shared" si="7"/>
        <v>00:05</v>
      </c>
      <c r="I51" s="173" t="str">
        <f t="shared" si="7"/>
        <v>00:08</v>
      </c>
      <c r="J51" s="173" t="str">
        <f t="shared" si="7"/>
        <v>00:10</v>
      </c>
      <c r="K51" s="173" t="str">
        <f t="shared" si="7"/>
        <v>00:13</v>
      </c>
      <c r="L51" s="174" t="str">
        <f t="shared" si="7"/>
        <v>00:15</v>
      </c>
    </row>
    <row r="52" spans="2:12" ht="15" customHeight="1">
      <c r="B52" s="88" t="str">
        <f>B17</f>
        <v>Impulse</v>
      </c>
      <c r="C52" s="139"/>
      <c r="D52" s="89">
        <f>+D17</f>
        <v>0.9325681492109039</v>
      </c>
      <c r="E52" s="175" t="str">
        <f t="shared" si="4"/>
        <v>00:01</v>
      </c>
      <c r="F52" s="175" t="str">
        <f t="shared" si="4"/>
        <v>00:01</v>
      </c>
      <c r="G52" s="173" t="str">
        <f aca="true" t="shared" si="8" ref="G52:L53">TEXT(INT((G17/60)),"00")&amp;":"&amp;TEXT(MOD((G17/60)*60,60),"00")</f>
        <v>00:03</v>
      </c>
      <c r="H52" s="173" t="str">
        <f t="shared" si="8"/>
        <v>00:05</v>
      </c>
      <c r="I52" s="173" t="str">
        <f t="shared" si="8"/>
        <v>00:08</v>
      </c>
      <c r="J52" s="173" t="str">
        <f t="shared" si="8"/>
        <v>00:10</v>
      </c>
      <c r="K52" s="173" t="str">
        <f t="shared" si="8"/>
        <v>00:13</v>
      </c>
      <c r="L52" s="174" t="str">
        <f t="shared" si="8"/>
        <v>00:15</v>
      </c>
    </row>
    <row r="53" spans="2:12" ht="15" customHeight="1">
      <c r="B53" s="88" t="str">
        <f>+B18</f>
        <v>Brown Sugar</v>
      </c>
      <c r="C53" s="171"/>
      <c r="D53" s="89">
        <f>+D18</f>
        <v>0.9325681492109039</v>
      </c>
      <c r="E53" s="175" t="str">
        <f t="shared" si="4"/>
        <v>00:01</v>
      </c>
      <c r="F53" s="175" t="str">
        <f t="shared" si="4"/>
        <v>00:01</v>
      </c>
      <c r="G53" s="175" t="str">
        <f t="shared" si="8"/>
        <v>00:03</v>
      </c>
      <c r="H53" s="173" t="str">
        <f t="shared" si="8"/>
        <v>00:05</v>
      </c>
      <c r="I53" s="173" t="str">
        <f t="shared" si="8"/>
        <v>00:08</v>
      </c>
      <c r="J53" s="173" t="str">
        <f t="shared" si="8"/>
        <v>00:10</v>
      </c>
      <c r="K53" s="173" t="str">
        <f t="shared" si="8"/>
        <v>00:13</v>
      </c>
      <c r="L53" s="174" t="str">
        <f t="shared" si="8"/>
        <v>00:15</v>
      </c>
    </row>
    <row r="54" spans="2:12" ht="15" customHeight="1" thickBot="1">
      <c r="B54" s="148" t="str">
        <f aca="true" t="shared" si="9" ref="B54:B62">+B19</f>
        <v>Rival</v>
      </c>
      <c r="C54" s="172"/>
      <c r="D54" s="150">
        <f aca="true" t="shared" si="10" ref="D54:D62">+D19</f>
        <v>0.9325681492109039</v>
      </c>
      <c r="E54" s="176" t="str">
        <f t="shared" si="4"/>
        <v>00:01</v>
      </c>
      <c r="F54" s="176" t="str">
        <f t="shared" si="4"/>
        <v>00:01</v>
      </c>
      <c r="G54" s="176" t="str">
        <f aca="true" t="shared" si="11" ref="G54:L62">TEXT(INT((G19/60)),"00")&amp;":"&amp;TEXT(MOD((G19/60)*60,60),"00")</f>
        <v>00:03</v>
      </c>
      <c r="H54" s="177" t="str">
        <f t="shared" si="11"/>
        <v>00:05</v>
      </c>
      <c r="I54" s="177" t="str">
        <f t="shared" si="11"/>
        <v>00:08</v>
      </c>
      <c r="J54" s="177" t="str">
        <f t="shared" si="11"/>
        <v>00:10</v>
      </c>
      <c r="K54" s="177" t="str">
        <f t="shared" si="11"/>
        <v>00:13</v>
      </c>
      <c r="L54" s="178" t="str">
        <f t="shared" si="11"/>
        <v>00:15</v>
      </c>
    </row>
    <row r="55" spans="2:12" ht="15" customHeight="1" thickBot="1">
      <c r="B55" s="109" t="str">
        <f t="shared" si="9"/>
        <v>C&amp;Ceann Saile</v>
      </c>
      <c r="C55" s="137"/>
      <c r="D55" s="110">
        <f t="shared" si="10"/>
        <v>0.9285714285714286</v>
      </c>
      <c r="E55" s="168" t="str">
        <f t="shared" si="4"/>
        <v>00:00</v>
      </c>
      <c r="F55" s="168" t="str">
        <f t="shared" si="4"/>
        <v>00:00</v>
      </c>
      <c r="G55" s="168" t="str">
        <f t="shared" si="11"/>
        <v>00:00</v>
      </c>
      <c r="H55" s="169" t="str">
        <f t="shared" si="11"/>
        <v>00:00</v>
      </c>
      <c r="I55" s="169" t="str">
        <f t="shared" si="11"/>
        <v>00:00</v>
      </c>
      <c r="J55" s="169" t="str">
        <f t="shared" si="11"/>
        <v>00:00</v>
      </c>
      <c r="K55" s="169" t="str">
        <f t="shared" si="11"/>
        <v>00:00</v>
      </c>
      <c r="L55" s="170" t="str">
        <f t="shared" si="11"/>
        <v>00:00</v>
      </c>
    </row>
    <row r="56" spans="2:12" ht="15" customHeight="1">
      <c r="B56" s="86" t="str">
        <f t="shared" si="9"/>
        <v>Hurrah</v>
      </c>
      <c r="C56" s="138"/>
      <c r="D56" s="87">
        <f t="shared" si="10"/>
        <v>0.9246088193456614</v>
      </c>
      <c r="E56" s="114" t="str">
        <f t="shared" si="4"/>
        <v>00:01</v>
      </c>
      <c r="F56" s="114" t="str">
        <f t="shared" si="4"/>
        <v>00:01</v>
      </c>
      <c r="G56" s="114" t="str">
        <f t="shared" si="11"/>
        <v>00:03</v>
      </c>
      <c r="H56" s="115" t="str">
        <f t="shared" si="11"/>
        <v>00:05</v>
      </c>
      <c r="I56" s="115" t="str">
        <f t="shared" si="11"/>
        <v>00:08</v>
      </c>
      <c r="J56" s="115" t="str">
        <f t="shared" si="11"/>
        <v>00:10</v>
      </c>
      <c r="K56" s="115" t="str">
        <f t="shared" si="11"/>
        <v>00:13</v>
      </c>
      <c r="L56" s="116" t="str">
        <f t="shared" si="11"/>
        <v>00:15</v>
      </c>
    </row>
    <row r="57" spans="2:12" ht="15" customHeight="1">
      <c r="B57" s="88" t="str">
        <f t="shared" si="9"/>
        <v>Legacy</v>
      </c>
      <c r="C57" s="139"/>
      <c r="D57" s="89">
        <f t="shared" si="10"/>
        <v>0.9246088193456614</v>
      </c>
      <c r="E57" s="111" t="str">
        <f t="shared" si="4"/>
        <v>00:01</v>
      </c>
      <c r="F57" s="111" t="str">
        <f t="shared" si="4"/>
        <v>00:01</v>
      </c>
      <c r="G57" s="111" t="str">
        <f t="shared" si="11"/>
        <v>00:03</v>
      </c>
      <c r="H57" s="112" t="str">
        <f t="shared" si="11"/>
        <v>00:05</v>
      </c>
      <c r="I57" s="112" t="str">
        <f t="shared" si="11"/>
        <v>00:08</v>
      </c>
      <c r="J57" s="112" t="str">
        <f t="shared" si="11"/>
        <v>00:10</v>
      </c>
      <c r="K57" s="112" t="str">
        <f t="shared" si="11"/>
        <v>00:13</v>
      </c>
      <c r="L57" s="113" t="str">
        <f t="shared" si="11"/>
        <v>00:15</v>
      </c>
    </row>
    <row r="58" spans="2:12" ht="12.75" customHeight="1">
      <c r="B58" s="88" t="str">
        <f t="shared" si="9"/>
        <v>Whoa Nellie</v>
      </c>
      <c r="C58" s="139"/>
      <c r="D58" s="89">
        <f t="shared" si="10"/>
        <v>0.9090909090909091</v>
      </c>
      <c r="E58" s="111" t="str">
        <f t="shared" si="4"/>
        <v>00:03</v>
      </c>
      <c r="F58" s="111" t="str">
        <f t="shared" si="4"/>
        <v>00:06</v>
      </c>
      <c r="G58" s="111" t="str">
        <f t="shared" si="11"/>
        <v>00:13</v>
      </c>
      <c r="H58" s="112" t="str">
        <f t="shared" si="11"/>
        <v>00:26</v>
      </c>
      <c r="I58" s="112" t="str">
        <f t="shared" si="11"/>
        <v>00:39</v>
      </c>
      <c r="J58" s="112" t="str">
        <f t="shared" si="11"/>
        <v>00:51</v>
      </c>
      <c r="K58" s="112" t="str">
        <f t="shared" si="11"/>
        <v>01:04</v>
      </c>
      <c r="L58" s="113" t="str">
        <f t="shared" si="11"/>
        <v>01:17</v>
      </c>
    </row>
    <row r="59" spans="2:12" ht="12.75" customHeight="1">
      <c r="B59" s="88"/>
      <c r="C59" s="139"/>
      <c r="D59" s="89"/>
      <c r="E59" s="40"/>
      <c r="F59" s="40"/>
      <c r="G59" s="40"/>
      <c r="H59" s="41"/>
      <c r="I59" s="41"/>
      <c r="J59" s="41"/>
      <c r="K59" s="41"/>
      <c r="L59" s="42"/>
    </row>
    <row r="60" spans="2:12" ht="12.75" customHeight="1">
      <c r="B60" s="88"/>
      <c r="C60" s="139"/>
      <c r="D60" s="89"/>
      <c r="E60" s="40"/>
      <c r="F60" s="40"/>
      <c r="G60" s="40"/>
      <c r="H60" s="41"/>
      <c r="I60" s="41"/>
      <c r="J60" s="41"/>
      <c r="K60" s="41"/>
      <c r="L60" s="42"/>
    </row>
    <row r="61" spans="2:12" ht="12.75" customHeight="1">
      <c r="B61" s="88"/>
      <c r="C61" s="139"/>
      <c r="D61" s="89"/>
      <c r="E61" s="40"/>
      <c r="F61" s="40"/>
      <c r="G61" s="40"/>
      <c r="H61" s="41"/>
      <c r="I61" s="41"/>
      <c r="J61" s="41"/>
      <c r="K61" s="41"/>
      <c r="L61" s="42"/>
    </row>
    <row r="62" spans="2:12" ht="12.75" customHeight="1" hidden="1">
      <c r="B62" s="88">
        <f t="shared" si="9"/>
        <v>0</v>
      </c>
      <c r="C62" s="139"/>
      <c r="D62" s="89">
        <f t="shared" si="10"/>
        <v>0</v>
      </c>
      <c r="E62" s="218"/>
      <c r="F62" s="218"/>
      <c r="G62" s="40" t="str">
        <f t="shared" si="11"/>
        <v>00:00</v>
      </c>
      <c r="H62" s="41" t="str">
        <f t="shared" si="11"/>
        <v>00:00</v>
      </c>
      <c r="I62" s="41" t="str">
        <f t="shared" si="11"/>
        <v>00:00</v>
      </c>
      <c r="J62" s="41" t="str">
        <f t="shared" si="11"/>
        <v>00:00</v>
      </c>
      <c r="K62" s="41" t="str">
        <f t="shared" si="11"/>
        <v>00:00</v>
      </c>
      <c r="L62" s="42" t="e">
        <f t="shared" si="11"/>
        <v>#DIV/0!</v>
      </c>
    </row>
    <row r="63" spans="2:12" ht="12.75" customHeight="1" hidden="1">
      <c r="B63" s="63"/>
      <c r="C63" s="84"/>
      <c r="D63" s="90"/>
      <c r="E63" s="71"/>
      <c r="F63" s="71"/>
      <c r="G63" s="64"/>
      <c r="H63" s="64"/>
      <c r="I63" s="64"/>
      <c r="J63" s="64"/>
      <c r="K63" s="64"/>
      <c r="L63" s="65"/>
    </row>
    <row r="64" spans="2:12" ht="12.75" customHeight="1" hidden="1">
      <c r="B64" s="88">
        <f>+B29</f>
        <v>0</v>
      </c>
      <c r="C64" s="139"/>
      <c r="D64" s="89">
        <f>+D29</f>
        <v>0</v>
      </c>
      <c r="E64" s="219"/>
      <c r="F64" s="219"/>
      <c r="G64" s="91" t="str">
        <f aca="true" t="shared" si="12" ref="G64:L64">TEXT(INT((G29/60)),"00")&amp;":"&amp;TEXT(MOD((G29/60)*60,60),"00")</f>
        <v>00:00</v>
      </c>
      <c r="H64" s="91" t="str">
        <f t="shared" si="12"/>
        <v>00:00</v>
      </c>
      <c r="I64" s="91" t="str">
        <f t="shared" si="12"/>
        <v>00:00</v>
      </c>
      <c r="J64" s="91" t="str">
        <f t="shared" si="12"/>
        <v>00:00</v>
      </c>
      <c r="K64" s="91" t="str">
        <f t="shared" si="12"/>
        <v>00:00</v>
      </c>
      <c r="L64" s="92" t="e">
        <f t="shared" si="12"/>
        <v>#DIV/0!</v>
      </c>
    </row>
    <row r="65" spans="2:12" ht="12.75" customHeight="1" hidden="1">
      <c r="B65" s="63"/>
      <c r="C65" s="84"/>
      <c r="D65" s="90"/>
      <c r="E65" s="71"/>
      <c r="F65" s="71"/>
      <c r="G65" s="64"/>
      <c r="H65" s="64"/>
      <c r="I65" s="64"/>
      <c r="J65" s="64"/>
      <c r="K65" s="64"/>
      <c r="L65" s="65"/>
    </row>
    <row r="66" spans="2:12" ht="12.75" customHeight="1" hidden="1">
      <c r="B66" s="86">
        <f aca="true" t="shared" si="13" ref="B66:B77">+B31</f>
        <v>0</v>
      </c>
      <c r="C66" s="138"/>
      <c r="D66" s="87">
        <f aca="true" t="shared" si="14" ref="D66:D77">+D31</f>
        <v>0</v>
      </c>
      <c r="E66" s="220"/>
      <c r="F66" s="220"/>
      <c r="G66" s="4" t="str">
        <f aca="true" t="shared" si="15" ref="G66:L77">TEXT(INT((G31/60)),"00")&amp;":"&amp;TEXT(MOD((G31/60)*60,60),"00")</f>
        <v>00:00</v>
      </c>
      <c r="H66" s="4" t="str">
        <f t="shared" si="15"/>
        <v>00:00</v>
      </c>
      <c r="I66" s="4" t="str">
        <f t="shared" si="15"/>
        <v>00:00</v>
      </c>
      <c r="J66" s="4" t="str">
        <f t="shared" si="15"/>
        <v>00:00</v>
      </c>
      <c r="K66" s="4" t="str">
        <f t="shared" si="15"/>
        <v>00:00</v>
      </c>
      <c r="L66" s="5" t="e">
        <f t="shared" si="15"/>
        <v>#DIV/0!</v>
      </c>
    </row>
    <row r="67" spans="2:12" ht="12.75" customHeight="1" hidden="1">
      <c r="B67" s="88">
        <f t="shared" si="13"/>
        <v>0</v>
      </c>
      <c r="C67" s="138"/>
      <c r="D67" s="87">
        <f t="shared" si="14"/>
        <v>0</v>
      </c>
      <c r="E67" s="220"/>
      <c r="F67" s="220"/>
      <c r="G67" s="2" t="str">
        <f t="shared" si="15"/>
        <v>00:00</v>
      </c>
      <c r="H67" s="2" t="str">
        <f t="shared" si="15"/>
        <v>00:00</v>
      </c>
      <c r="I67" s="2" t="str">
        <f t="shared" si="15"/>
        <v>00:00</v>
      </c>
      <c r="J67" s="2" t="str">
        <f t="shared" si="15"/>
        <v>00:00</v>
      </c>
      <c r="K67" s="2" t="str">
        <f t="shared" si="15"/>
        <v>00:00</v>
      </c>
      <c r="L67" s="6" t="e">
        <f t="shared" si="15"/>
        <v>#DIV/0!</v>
      </c>
    </row>
    <row r="68" spans="2:12" ht="12.75" customHeight="1" hidden="1">
      <c r="B68" s="88">
        <f t="shared" si="13"/>
        <v>0</v>
      </c>
      <c r="C68" s="138"/>
      <c r="D68" s="87">
        <f t="shared" si="14"/>
        <v>0</v>
      </c>
      <c r="E68" s="220"/>
      <c r="F68" s="220"/>
      <c r="G68" s="2" t="str">
        <f t="shared" si="15"/>
        <v>00:00</v>
      </c>
      <c r="H68" s="2" t="str">
        <f t="shared" si="15"/>
        <v>00:00</v>
      </c>
      <c r="I68" s="2" t="str">
        <f t="shared" si="15"/>
        <v>00:00</v>
      </c>
      <c r="J68" s="2" t="str">
        <f t="shared" si="15"/>
        <v>00:00</v>
      </c>
      <c r="K68" s="2" t="str">
        <f t="shared" si="15"/>
        <v>00:00</v>
      </c>
      <c r="L68" s="6" t="e">
        <f t="shared" si="15"/>
        <v>#DIV/0!</v>
      </c>
    </row>
    <row r="69" spans="2:12" ht="12.75" customHeight="1" hidden="1">
      <c r="B69" s="88">
        <f t="shared" si="13"/>
        <v>0</v>
      </c>
      <c r="C69" s="138"/>
      <c r="D69" s="87">
        <f t="shared" si="14"/>
        <v>0</v>
      </c>
      <c r="E69" s="220"/>
      <c r="F69" s="220"/>
      <c r="G69" s="2" t="str">
        <f t="shared" si="15"/>
        <v>00:00</v>
      </c>
      <c r="H69" s="2" t="str">
        <f t="shared" si="15"/>
        <v>00:00</v>
      </c>
      <c r="I69" s="2" t="str">
        <f t="shared" si="15"/>
        <v>00:00</v>
      </c>
      <c r="J69" s="2" t="str">
        <f t="shared" si="15"/>
        <v>00:00</v>
      </c>
      <c r="K69" s="2" t="str">
        <f t="shared" si="15"/>
        <v>00:00</v>
      </c>
      <c r="L69" s="6" t="e">
        <f t="shared" si="15"/>
        <v>#DIV/0!</v>
      </c>
    </row>
    <row r="70" spans="2:12" ht="12.75" customHeight="1" hidden="1">
      <c r="B70" s="88">
        <f t="shared" si="13"/>
        <v>0</v>
      </c>
      <c r="C70" s="138"/>
      <c r="D70" s="87">
        <f t="shared" si="14"/>
        <v>0</v>
      </c>
      <c r="E70" s="220"/>
      <c r="F70" s="220"/>
      <c r="G70" s="2" t="str">
        <f t="shared" si="15"/>
        <v>00:00</v>
      </c>
      <c r="H70" s="2" t="str">
        <f t="shared" si="15"/>
        <v>00:00</v>
      </c>
      <c r="I70" s="2" t="str">
        <f t="shared" si="15"/>
        <v>00:00</v>
      </c>
      <c r="J70" s="2" t="str">
        <f t="shared" si="15"/>
        <v>00:00</v>
      </c>
      <c r="K70" s="2" t="str">
        <f t="shared" si="15"/>
        <v>00:00</v>
      </c>
      <c r="L70" s="6" t="e">
        <f t="shared" si="15"/>
        <v>#DIV/0!</v>
      </c>
    </row>
    <row r="71" spans="2:12" ht="12.75" customHeight="1" hidden="1">
      <c r="B71" s="88">
        <f t="shared" si="13"/>
        <v>0</v>
      </c>
      <c r="C71" s="138"/>
      <c r="D71" s="87">
        <f t="shared" si="14"/>
        <v>0</v>
      </c>
      <c r="E71" s="220"/>
      <c r="F71" s="220"/>
      <c r="G71" s="2" t="str">
        <f t="shared" si="15"/>
        <v>00:00</v>
      </c>
      <c r="H71" s="2" t="str">
        <f t="shared" si="15"/>
        <v>00:00</v>
      </c>
      <c r="I71" s="2" t="str">
        <f t="shared" si="15"/>
        <v>00:00</v>
      </c>
      <c r="J71" s="2" t="str">
        <f t="shared" si="15"/>
        <v>00:00</v>
      </c>
      <c r="K71" s="2" t="str">
        <f t="shared" si="15"/>
        <v>00:00</v>
      </c>
      <c r="L71" s="6" t="e">
        <f t="shared" si="15"/>
        <v>#DIV/0!</v>
      </c>
    </row>
    <row r="72" spans="2:12" ht="12.75" customHeight="1" hidden="1">
      <c r="B72" s="88">
        <f t="shared" si="13"/>
        <v>0</v>
      </c>
      <c r="C72" s="138"/>
      <c r="D72" s="87">
        <f t="shared" si="14"/>
        <v>0</v>
      </c>
      <c r="E72" s="220"/>
      <c r="F72" s="220"/>
      <c r="G72" s="2" t="str">
        <f t="shared" si="15"/>
        <v>00:00</v>
      </c>
      <c r="H72" s="2" t="str">
        <f t="shared" si="15"/>
        <v>00:00</v>
      </c>
      <c r="I72" s="2" t="str">
        <f t="shared" si="15"/>
        <v>00:00</v>
      </c>
      <c r="J72" s="2" t="str">
        <f t="shared" si="15"/>
        <v>00:00</v>
      </c>
      <c r="K72" s="2" t="str">
        <f t="shared" si="15"/>
        <v>00:00</v>
      </c>
      <c r="L72" s="6" t="e">
        <f t="shared" si="15"/>
        <v>#DIV/0!</v>
      </c>
    </row>
    <row r="73" spans="2:12" ht="12.75" customHeight="1" hidden="1">
      <c r="B73" s="88">
        <f t="shared" si="13"/>
        <v>0</v>
      </c>
      <c r="C73" s="138"/>
      <c r="D73" s="87">
        <f t="shared" si="14"/>
        <v>0</v>
      </c>
      <c r="E73" s="220"/>
      <c r="F73" s="220"/>
      <c r="G73" s="2" t="str">
        <f t="shared" si="15"/>
        <v>00:00</v>
      </c>
      <c r="H73" s="2" t="str">
        <f t="shared" si="15"/>
        <v>00:00</v>
      </c>
      <c r="I73" s="2" t="str">
        <f t="shared" si="15"/>
        <v>00:00</v>
      </c>
      <c r="J73" s="2" t="str">
        <f t="shared" si="15"/>
        <v>00:00</v>
      </c>
      <c r="K73" s="2" t="str">
        <f t="shared" si="15"/>
        <v>00:00</v>
      </c>
      <c r="L73" s="6" t="e">
        <f t="shared" si="15"/>
        <v>#DIV/0!</v>
      </c>
    </row>
    <row r="74" spans="2:12" ht="12.75" customHeight="1" hidden="1">
      <c r="B74" s="88">
        <f t="shared" si="13"/>
        <v>0</v>
      </c>
      <c r="C74" s="138"/>
      <c r="D74" s="87">
        <f t="shared" si="14"/>
        <v>0</v>
      </c>
      <c r="E74" s="220"/>
      <c r="F74" s="220"/>
      <c r="G74" s="2" t="str">
        <f t="shared" si="15"/>
        <v>00:00</v>
      </c>
      <c r="H74" s="2" t="str">
        <f t="shared" si="15"/>
        <v>00:00</v>
      </c>
      <c r="I74" s="2" t="str">
        <f t="shared" si="15"/>
        <v>00:00</v>
      </c>
      <c r="J74" s="2" t="str">
        <f t="shared" si="15"/>
        <v>00:00</v>
      </c>
      <c r="K74" s="2" t="str">
        <f t="shared" si="15"/>
        <v>00:00</v>
      </c>
      <c r="L74" s="6" t="e">
        <f t="shared" si="15"/>
        <v>#DIV/0!</v>
      </c>
    </row>
    <row r="75" spans="2:12" ht="12.75" customHeight="1" hidden="1">
      <c r="B75" s="88">
        <f t="shared" si="13"/>
        <v>0</v>
      </c>
      <c r="C75" s="138"/>
      <c r="D75" s="87">
        <f t="shared" si="14"/>
        <v>0</v>
      </c>
      <c r="E75" s="220"/>
      <c r="F75" s="220"/>
      <c r="G75" s="2" t="str">
        <f t="shared" si="15"/>
        <v>00:00</v>
      </c>
      <c r="H75" s="2" t="str">
        <f t="shared" si="15"/>
        <v>00:00</v>
      </c>
      <c r="I75" s="2" t="str">
        <f t="shared" si="15"/>
        <v>00:00</v>
      </c>
      <c r="J75" s="2" t="str">
        <f t="shared" si="15"/>
        <v>00:00</v>
      </c>
      <c r="K75" s="2" t="str">
        <f t="shared" si="15"/>
        <v>00:00</v>
      </c>
      <c r="L75" s="6" t="e">
        <f t="shared" si="15"/>
        <v>#DIV/0!</v>
      </c>
    </row>
    <row r="76" spans="2:12" ht="12.75" customHeight="1" hidden="1">
      <c r="B76" s="88">
        <f t="shared" si="13"/>
        <v>0</v>
      </c>
      <c r="C76" s="138"/>
      <c r="D76" s="87">
        <f t="shared" si="14"/>
        <v>0</v>
      </c>
      <c r="E76" s="220"/>
      <c r="F76" s="220"/>
      <c r="G76" s="2" t="str">
        <f t="shared" si="15"/>
        <v>00:00</v>
      </c>
      <c r="H76" s="2" t="str">
        <f t="shared" si="15"/>
        <v>00:00</v>
      </c>
      <c r="I76" s="2" t="str">
        <f t="shared" si="15"/>
        <v>00:00</v>
      </c>
      <c r="J76" s="2" t="str">
        <f t="shared" si="15"/>
        <v>00:00</v>
      </c>
      <c r="K76" s="2" t="str">
        <f t="shared" si="15"/>
        <v>00:00</v>
      </c>
      <c r="L76" s="6" t="e">
        <f t="shared" si="15"/>
        <v>#DIV/0!</v>
      </c>
    </row>
    <row r="77" spans="2:12" ht="12.75" customHeight="1" hidden="1">
      <c r="B77" s="88">
        <f t="shared" si="13"/>
        <v>0</v>
      </c>
      <c r="C77" s="138"/>
      <c r="D77" s="87">
        <f t="shared" si="14"/>
        <v>0</v>
      </c>
      <c r="E77" s="220"/>
      <c r="F77" s="220"/>
      <c r="G77" s="2" t="str">
        <f t="shared" si="15"/>
        <v>00:00</v>
      </c>
      <c r="H77" s="2" t="str">
        <f t="shared" si="15"/>
        <v>00:00</v>
      </c>
      <c r="I77" s="2" t="str">
        <f t="shared" si="15"/>
        <v>00:00</v>
      </c>
      <c r="J77" s="2" t="str">
        <f t="shared" si="15"/>
        <v>00:00</v>
      </c>
      <c r="K77" s="2" t="str">
        <f t="shared" si="15"/>
        <v>00:00</v>
      </c>
      <c r="L77" s="6" t="e">
        <f t="shared" si="15"/>
        <v>#DIV/0!</v>
      </c>
    </row>
    <row r="78" spans="2:12" ht="12.75" customHeight="1" thickBot="1">
      <c r="B78" s="93" t="s">
        <v>1</v>
      </c>
      <c r="C78" s="140"/>
      <c r="D78" s="94" t="s">
        <v>1</v>
      </c>
      <c r="E78" s="94"/>
      <c r="F78" s="94"/>
      <c r="G78" s="7" t="s">
        <v>1</v>
      </c>
      <c r="H78" s="7" t="s">
        <v>1</v>
      </c>
      <c r="I78" s="7" t="s">
        <v>1</v>
      </c>
      <c r="J78" s="7" t="s">
        <v>1</v>
      </c>
      <c r="K78" s="7" t="s">
        <v>1</v>
      </c>
      <c r="L78" s="8" t="s">
        <v>1</v>
      </c>
    </row>
    <row r="79" spans="2:12" ht="12.75" customHeight="1" thickTop="1">
      <c r="B79" s="84"/>
      <c r="C79" s="84"/>
      <c r="D79" s="71"/>
      <c r="E79" s="71"/>
      <c r="F79" s="71"/>
      <c r="G79" s="3"/>
      <c r="H79" s="3"/>
      <c r="I79" s="3"/>
      <c r="J79" s="3"/>
      <c r="K79" s="3"/>
      <c r="L79" s="3"/>
    </row>
    <row r="80" spans="2:9" ht="12.75" customHeight="1">
      <c r="B80" s="60" t="s">
        <v>13</v>
      </c>
      <c r="G80" s="1" t="str">
        <f>B20</f>
        <v>C&amp;Ceann Saile</v>
      </c>
      <c r="I80" s="60" t="s">
        <v>12</v>
      </c>
    </row>
    <row r="81" ht="12.75" customHeight="1">
      <c r="G81" s="1"/>
    </row>
  </sheetData>
  <printOptions/>
  <pageMargins left="0.64" right="0.62" top="0.6" bottom="0.49" header="0.37" footer="0.26"/>
  <pageSetup fitToHeight="1" fitToWidth="1" horizontalDpi="600" verticalDpi="600" orientation="portrait" scale="78" r:id="rId2"/>
  <headerFooter alignWithMargins="0">
    <oddHeader>&amp;R&amp;A</oddHeader>
    <oddFooter>&amp;CThanks to Greg Stewart at Nelson/Marek Yacht Design, Inc. &amp; Bruce Cooper at Ullman Sails Newport Beach for layout and design.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9:Q81"/>
  <sheetViews>
    <sheetView zoomScale="75" zoomScaleNormal="75" workbookViewId="0" topLeftCell="A5">
      <selection activeCell="B57" sqref="B57:L58"/>
    </sheetView>
  </sheetViews>
  <sheetFormatPr defaultColWidth="9.140625" defaultRowHeight="12.75" customHeight="1"/>
  <cols>
    <col min="1" max="1" width="1.8515625" style="60" customWidth="1"/>
    <col min="2" max="2" width="20.421875" style="60" customWidth="1"/>
    <col min="3" max="3" width="10.140625" style="60" customWidth="1"/>
    <col min="4" max="6" width="12.28125" style="60" customWidth="1"/>
    <col min="7" max="12" width="10.7109375" style="60" customWidth="1"/>
    <col min="13" max="13" width="9.140625" style="60" customWidth="1"/>
    <col min="14" max="14" width="9.57421875" style="60" bestFit="1" customWidth="1"/>
    <col min="15" max="16384" width="9.140625" style="60" customWidth="1"/>
  </cols>
  <sheetData>
    <row r="9" spans="2:3" ht="12.75" customHeight="1">
      <c r="B9" s="9" t="s">
        <v>7</v>
      </c>
      <c r="C9" s="9"/>
    </row>
    <row r="10" ht="12.75" customHeight="1" thickBot="1"/>
    <row r="11" spans="2:12" ht="15" customHeight="1" thickTop="1">
      <c r="B11" s="11" t="s">
        <v>6</v>
      </c>
      <c r="C11" s="129" t="s">
        <v>14</v>
      </c>
      <c r="D11" s="61" t="s">
        <v>0</v>
      </c>
      <c r="E11" s="61" t="s">
        <v>20</v>
      </c>
      <c r="F11" s="61" t="s">
        <v>18</v>
      </c>
      <c r="G11" s="61" t="s">
        <v>2</v>
      </c>
      <c r="H11" s="61" t="s">
        <v>3</v>
      </c>
      <c r="I11" s="61" t="s">
        <v>4</v>
      </c>
      <c r="J11" s="61" t="s">
        <v>9</v>
      </c>
      <c r="K11" s="61" t="s">
        <v>10</v>
      </c>
      <c r="L11" s="62" t="s">
        <v>11</v>
      </c>
    </row>
    <row r="12" spans="2:12" ht="15" customHeight="1">
      <c r="B12" s="63"/>
      <c r="C12" s="130" t="s">
        <v>15</v>
      </c>
      <c r="D12" s="153" t="s">
        <v>16</v>
      </c>
      <c r="E12" s="64">
        <v>120</v>
      </c>
      <c r="F12" s="64">
        <v>300</v>
      </c>
      <c r="G12" s="64">
        <v>600</v>
      </c>
      <c r="H12" s="64">
        <v>1200</v>
      </c>
      <c r="I12" s="64">
        <v>1800</v>
      </c>
      <c r="J12" s="64">
        <v>2400</v>
      </c>
      <c r="K12" s="64">
        <v>3000</v>
      </c>
      <c r="L12" s="65">
        <v>3600</v>
      </c>
    </row>
    <row r="13" spans="2:12" ht="15" customHeight="1">
      <c r="B13" s="63"/>
      <c r="C13" s="84"/>
      <c r="D13" s="64"/>
      <c r="E13" s="64"/>
      <c r="F13" s="64"/>
      <c r="G13" s="64"/>
      <c r="H13" s="64"/>
      <c r="I13" s="64"/>
      <c r="J13" s="64"/>
      <c r="K13" s="64"/>
      <c r="L13" s="65"/>
    </row>
    <row r="14" spans="2:12" ht="15" customHeight="1">
      <c r="B14" s="66" t="str">
        <f>Jazz!$B14</f>
        <v>Jazz</v>
      </c>
      <c r="C14" s="161">
        <f>Jazz!$C14</f>
        <v>69</v>
      </c>
      <c r="D14" s="67">
        <f aca="true" t="shared" si="0" ref="D14:D23">650/(625+C14)</f>
        <v>0.9365994236311239</v>
      </c>
      <c r="E14" s="68">
        <f aca="true" t="shared" si="1" ref="E14:L14">ABS((E$12*$D$21/$D14)*($D14/$D$21)-(E$12*$D$21/$D14))</f>
        <v>1.5362731152204958</v>
      </c>
      <c r="F14" s="68">
        <f t="shared" si="1"/>
        <v>3.8406827880512537</v>
      </c>
      <c r="G14" s="68">
        <f t="shared" si="1"/>
        <v>7.6813655761025075</v>
      </c>
      <c r="H14" s="68">
        <f t="shared" si="1"/>
        <v>15.362731152205015</v>
      </c>
      <c r="I14" s="68">
        <f t="shared" si="1"/>
        <v>23.044096728307522</v>
      </c>
      <c r="J14" s="68">
        <f t="shared" si="1"/>
        <v>30.72546230441003</v>
      </c>
      <c r="K14" s="68">
        <f t="shared" si="1"/>
        <v>38.40682788051254</v>
      </c>
      <c r="L14" s="69">
        <f t="shared" si="1"/>
        <v>46.088193456615045</v>
      </c>
    </row>
    <row r="15" spans="2:12" ht="15" customHeight="1">
      <c r="B15" s="66" t="str">
        <f>Jazz!$B15</f>
        <v>Code Blue</v>
      </c>
      <c r="C15" s="161">
        <f>Jazz!C15</f>
        <v>72</v>
      </c>
      <c r="D15" s="67">
        <f t="shared" si="0"/>
        <v>0.9325681492109039</v>
      </c>
      <c r="E15" s="68">
        <f aca="true" t="shared" si="2" ref="E15:L16">ABS((E$12*$D$21/$D15)*($D15/$D$21)-(E$12*$D$21/$D15))</f>
        <v>1.0241820768136733</v>
      </c>
      <c r="F15" s="68">
        <f t="shared" si="2"/>
        <v>2.560455192034169</v>
      </c>
      <c r="G15" s="68">
        <f t="shared" si="2"/>
        <v>5.120910384068338</v>
      </c>
      <c r="H15" s="68">
        <f t="shared" si="2"/>
        <v>10.241820768136677</v>
      </c>
      <c r="I15" s="68">
        <f t="shared" si="2"/>
        <v>15.362731152205015</v>
      </c>
      <c r="J15" s="68">
        <f t="shared" si="2"/>
        <v>20.483641536273353</v>
      </c>
      <c r="K15" s="68">
        <f t="shared" si="2"/>
        <v>25.60455192034169</v>
      </c>
      <c r="L15" s="69">
        <f t="shared" si="2"/>
        <v>30.72546230441003</v>
      </c>
    </row>
    <row r="16" spans="2:12" ht="15" customHeight="1">
      <c r="B16" s="66" t="str">
        <f>Jazz!$B16</f>
        <v>Stategem</v>
      </c>
      <c r="C16" s="161">
        <f>Jazz!C16</f>
        <v>72</v>
      </c>
      <c r="D16" s="67">
        <f t="shared" si="0"/>
        <v>0.9325681492109039</v>
      </c>
      <c r="E16" s="68">
        <f t="shared" si="2"/>
        <v>1.0241820768136733</v>
      </c>
      <c r="F16" s="68">
        <f t="shared" si="2"/>
        <v>2.560455192034169</v>
      </c>
      <c r="G16" s="68">
        <f t="shared" si="2"/>
        <v>5.120910384068338</v>
      </c>
      <c r="H16" s="68">
        <f t="shared" si="2"/>
        <v>10.241820768136677</v>
      </c>
      <c r="I16" s="68">
        <f t="shared" si="2"/>
        <v>15.362731152205015</v>
      </c>
      <c r="J16" s="68">
        <f t="shared" si="2"/>
        <v>20.483641536273353</v>
      </c>
      <c r="K16" s="68">
        <f t="shared" si="2"/>
        <v>25.60455192034169</v>
      </c>
      <c r="L16" s="69">
        <f t="shared" si="2"/>
        <v>30.72546230441003</v>
      </c>
    </row>
    <row r="17" spans="2:12" ht="15" customHeight="1">
      <c r="B17" s="66" t="str">
        <f>Jazz!$B17</f>
        <v>Impulse</v>
      </c>
      <c r="C17" s="161">
        <f>Jazz!C17</f>
        <v>72</v>
      </c>
      <c r="D17" s="67">
        <f t="shared" si="0"/>
        <v>0.9325681492109039</v>
      </c>
      <c r="E17" s="68">
        <f aca="true" t="shared" si="3" ref="E17:L18">ABS((E$12*$D$21/$D17)*($D17/$D$21)-(E$12*$D$21/$D17))</f>
        <v>1.0241820768136733</v>
      </c>
      <c r="F17" s="68">
        <f t="shared" si="3"/>
        <v>2.560455192034169</v>
      </c>
      <c r="G17" s="68">
        <f t="shared" si="3"/>
        <v>5.120910384068338</v>
      </c>
      <c r="H17" s="68">
        <f t="shared" si="3"/>
        <v>10.241820768136677</v>
      </c>
      <c r="I17" s="68">
        <f t="shared" si="3"/>
        <v>15.362731152205015</v>
      </c>
      <c r="J17" s="68">
        <f t="shared" si="3"/>
        <v>20.483641536273353</v>
      </c>
      <c r="K17" s="68">
        <f t="shared" si="3"/>
        <v>25.60455192034169</v>
      </c>
      <c r="L17" s="69">
        <f t="shared" si="3"/>
        <v>30.72546230441003</v>
      </c>
    </row>
    <row r="18" spans="2:12" ht="15" customHeight="1">
      <c r="B18" s="66" t="str">
        <f>Jazz!$B18</f>
        <v>Brown Sugar</v>
      </c>
      <c r="C18" s="161">
        <v>72</v>
      </c>
      <c r="D18" s="67">
        <f t="shared" si="0"/>
        <v>0.9325681492109039</v>
      </c>
      <c r="E18" s="68">
        <f t="shared" si="3"/>
        <v>1.0241820768136733</v>
      </c>
      <c r="F18" s="68">
        <f t="shared" si="3"/>
        <v>2.560455192034169</v>
      </c>
      <c r="G18" s="68">
        <f t="shared" si="3"/>
        <v>5.120910384068338</v>
      </c>
      <c r="H18" s="68">
        <f t="shared" si="3"/>
        <v>10.241820768136677</v>
      </c>
      <c r="I18" s="68">
        <f t="shared" si="3"/>
        <v>15.362731152205015</v>
      </c>
      <c r="J18" s="68">
        <f t="shared" si="3"/>
        <v>20.483641536273353</v>
      </c>
      <c r="K18" s="68">
        <f t="shared" si="3"/>
        <v>25.60455192034169</v>
      </c>
      <c r="L18" s="69">
        <f t="shared" si="3"/>
        <v>30.72546230441003</v>
      </c>
    </row>
    <row r="19" spans="2:15" ht="15" customHeight="1">
      <c r="B19" s="66" t="str">
        <f>Jazz!$B19</f>
        <v>Rival</v>
      </c>
      <c r="C19" s="161">
        <v>72</v>
      </c>
      <c r="D19" s="67">
        <f t="shared" si="0"/>
        <v>0.9325681492109039</v>
      </c>
      <c r="E19" s="68">
        <f aca="true" t="shared" si="4" ref="E19:L23">ABS((E$12*$D$21/$D19)*($D19/$D$21)-(E$12*$D$21/$D19))</f>
        <v>1.0241820768136733</v>
      </c>
      <c r="F19" s="68">
        <f t="shared" si="4"/>
        <v>2.560455192034169</v>
      </c>
      <c r="G19" s="68">
        <f t="shared" si="4"/>
        <v>5.120910384068338</v>
      </c>
      <c r="H19" s="68">
        <f t="shared" si="4"/>
        <v>10.241820768136677</v>
      </c>
      <c r="I19" s="68">
        <f t="shared" si="4"/>
        <v>15.362731152205015</v>
      </c>
      <c r="J19" s="68">
        <f t="shared" si="4"/>
        <v>20.483641536273353</v>
      </c>
      <c r="K19" s="68">
        <f t="shared" si="4"/>
        <v>25.60455192034169</v>
      </c>
      <c r="L19" s="69">
        <f t="shared" si="4"/>
        <v>30.72546230441003</v>
      </c>
      <c r="O19" s="60" t="s">
        <v>1</v>
      </c>
    </row>
    <row r="20" spans="2:12" ht="15" customHeight="1" thickBot="1">
      <c r="B20" s="66" t="str">
        <f>Jazz!B20</f>
        <v>C&amp;Ceann Saile</v>
      </c>
      <c r="C20" s="161">
        <f>Jazz!C20</f>
        <v>75</v>
      </c>
      <c r="D20" s="159">
        <f t="shared" si="0"/>
        <v>0.9285714285714286</v>
      </c>
      <c r="E20" s="68">
        <f t="shared" si="4"/>
        <v>0.5120910384068509</v>
      </c>
      <c r="F20" s="68">
        <f t="shared" si="4"/>
        <v>1.2802275960171414</v>
      </c>
      <c r="G20" s="68">
        <f t="shared" si="4"/>
        <v>2.560455192034283</v>
      </c>
      <c r="H20" s="68">
        <f t="shared" si="4"/>
        <v>5.120910384068566</v>
      </c>
      <c r="I20" s="68">
        <f t="shared" si="4"/>
        <v>7.681365576102735</v>
      </c>
      <c r="J20" s="68">
        <f t="shared" si="4"/>
        <v>10.241820768137131</v>
      </c>
      <c r="K20" s="68">
        <f t="shared" si="4"/>
        <v>12.8022759601713</v>
      </c>
      <c r="L20" s="69">
        <f t="shared" si="4"/>
        <v>15.36273115220547</v>
      </c>
    </row>
    <row r="21" spans="2:12" ht="15" customHeight="1" thickBot="1">
      <c r="B21" s="162" t="str">
        <f>Jazz!$B$21</f>
        <v>Hurrah</v>
      </c>
      <c r="C21" s="163">
        <f>Jazz!$C$21</f>
        <v>78</v>
      </c>
      <c r="D21" s="106">
        <f t="shared" si="0"/>
        <v>0.9246088193456614</v>
      </c>
      <c r="E21" s="107">
        <f t="shared" si="4"/>
        <v>0</v>
      </c>
      <c r="F21" s="107">
        <f t="shared" si="4"/>
        <v>0</v>
      </c>
      <c r="G21" s="107">
        <f t="shared" si="4"/>
        <v>0</v>
      </c>
      <c r="H21" s="107">
        <f t="shared" si="4"/>
        <v>0</v>
      </c>
      <c r="I21" s="107">
        <f t="shared" si="4"/>
        <v>0</v>
      </c>
      <c r="J21" s="107">
        <f t="shared" si="4"/>
        <v>0</v>
      </c>
      <c r="K21" s="107">
        <f t="shared" si="4"/>
        <v>0</v>
      </c>
      <c r="L21" s="108">
        <f t="shared" si="4"/>
        <v>0</v>
      </c>
    </row>
    <row r="22" spans="2:12" ht="15" customHeight="1">
      <c r="B22" s="66" t="str">
        <f>Jazz!$B22</f>
        <v>Legacy</v>
      </c>
      <c r="C22" s="161">
        <f>Jazz!C22</f>
        <v>78</v>
      </c>
      <c r="D22" s="159">
        <f t="shared" si="0"/>
        <v>0.9246088193456614</v>
      </c>
      <c r="E22" s="68">
        <f t="shared" si="4"/>
        <v>0</v>
      </c>
      <c r="F22" s="68">
        <f t="shared" si="4"/>
        <v>0</v>
      </c>
      <c r="G22" s="68">
        <f t="shared" si="4"/>
        <v>0</v>
      </c>
      <c r="H22" s="68">
        <f t="shared" si="4"/>
        <v>0</v>
      </c>
      <c r="I22" s="68">
        <f t="shared" si="4"/>
        <v>0</v>
      </c>
      <c r="J22" s="68">
        <f t="shared" si="4"/>
        <v>0</v>
      </c>
      <c r="K22" s="68">
        <f t="shared" si="4"/>
        <v>0</v>
      </c>
      <c r="L22" s="69">
        <f t="shared" si="4"/>
        <v>0</v>
      </c>
    </row>
    <row r="23" spans="2:12" ht="12.75" customHeight="1">
      <c r="B23" s="66" t="str">
        <f>Jazz!$B23</f>
        <v>Whoa Nellie</v>
      </c>
      <c r="C23" s="161">
        <f>Jazz!C23</f>
        <v>90</v>
      </c>
      <c r="D23" s="159">
        <f t="shared" si="0"/>
        <v>0.9090909090909091</v>
      </c>
      <c r="E23" s="68">
        <f t="shared" si="4"/>
        <v>2.0483641536273183</v>
      </c>
      <c r="F23" s="68">
        <f t="shared" si="4"/>
        <v>5.1209103840682815</v>
      </c>
      <c r="G23" s="68">
        <f t="shared" si="4"/>
        <v>10.241820768136563</v>
      </c>
      <c r="H23" s="68">
        <f t="shared" si="4"/>
        <v>20.483641536273126</v>
      </c>
      <c r="I23" s="68">
        <f t="shared" si="4"/>
        <v>30.725462304409803</v>
      </c>
      <c r="J23" s="68">
        <f t="shared" si="4"/>
        <v>40.96728307254625</v>
      </c>
      <c r="K23" s="68">
        <f t="shared" si="4"/>
        <v>51.20910384068293</v>
      </c>
      <c r="L23" s="69">
        <f t="shared" si="4"/>
        <v>61.450924608819605</v>
      </c>
    </row>
    <row r="24" spans="2:12" ht="12.75" customHeight="1">
      <c r="B24" s="66"/>
      <c r="C24" s="142"/>
      <c r="D24" s="103"/>
      <c r="E24" s="68"/>
      <c r="F24" s="68"/>
      <c r="G24" s="68"/>
      <c r="H24" s="68"/>
      <c r="I24" s="68"/>
      <c r="J24" s="68"/>
      <c r="K24" s="68"/>
      <c r="L24" s="69"/>
    </row>
    <row r="25" spans="2:12" ht="12.75" customHeight="1">
      <c r="B25" s="66"/>
      <c r="C25" s="142"/>
      <c r="D25" s="103"/>
      <c r="E25" s="68"/>
      <c r="F25" s="68"/>
      <c r="G25" s="68"/>
      <c r="H25" s="68"/>
      <c r="I25" s="68"/>
      <c r="J25" s="68"/>
      <c r="K25" s="68"/>
      <c r="L25" s="69"/>
    </row>
    <row r="26" spans="2:12" ht="12.75" customHeight="1">
      <c r="B26" s="66"/>
      <c r="C26" s="142">
        <v>0</v>
      </c>
      <c r="D26" s="103"/>
      <c r="E26" s="68"/>
      <c r="F26" s="68"/>
      <c r="G26" s="68"/>
      <c r="H26" s="68"/>
      <c r="I26" s="68"/>
      <c r="J26" s="68"/>
      <c r="K26" s="68"/>
      <c r="L26" s="69"/>
    </row>
    <row r="27" spans="2:14" ht="12.75" customHeight="1" hidden="1">
      <c r="B27" s="66" t="s">
        <v>1</v>
      </c>
      <c r="C27" s="133"/>
      <c r="D27" s="67">
        <v>0</v>
      </c>
      <c r="E27" s="71"/>
      <c r="F27" s="71"/>
      <c r="G27" s="68" t="e">
        <f aca="true" t="shared" si="5" ref="G27:L27">ABS((G$12*$D$18/$D27)*($D27/$D$18)-(G$12*$D$18/$D27))</f>
        <v>#DIV/0!</v>
      </c>
      <c r="H27" s="68" t="e">
        <f t="shared" si="5"/>
        <v>#DIV/0!</v>
      </c>
      <c r="I27" s="68" t="e">
        <f t="shared" si="5"/>
        <v>#DIV/0!</v>
      </c>
      <c r="J27" s="68" t="e">
        <f t="shared" si="5"/>
        <v>#DIV/0!</v>
      </c>
      <c r="K27" s="68" t="e">
        <f t="shared" si="5"/>
        <v>#DIV/0!</v>
      </c>
      <c r="L27" s="69" t="e">
        <f t="shared" si="5"/>
        <v>#DIV/0!</v>
      </c>
      <c r="N27" s="70"/>
    </row>
    <row r="28" spans="2:14" ht="12.75" customHeight="1" hidden="1">
      <c r="B28" s="63"/>
      <c r="C28" s="84"/>
      <c r="D28" s="71"/>
      <c r="E28" s="71"/>
      <c r="F28" s="71"/>
      <c r="G28" s="68"/>
      <c r="H28" s="68"/>
      <c r="I28" s="68"/>
      <c r="J28" s="68"/>
      <c r="K28" s="68"/>
      <c r="L28" s="69"/>
      <c r="N28" s="70"/>
    </row>
    <row r="29" spans="2:14" ht="12.75" customHeight="1" hidden="1">
      <c r="B29" s="72"/>
      <c r="C29" s="134"/>
      <c r="D29" s="73">
        <v>0</v>
      </c>
      <c r="E29" s="71"/>
      <c r="F29" s="71"/>
      <c r="G29" s="74" t="e">
        <f aca="true" t="shared" si="6" ref="G29:L29">ABS((G$12*$D$29/$D29)*($D29/$D$29)-(G$12*$D$29/$D29))</f>
        <v>#DIV/0!</v>
      </c>
      <c r="H29" s="68" t="e">
        <f t="shared" si="6"/>
        <v>#DIV/0!</v>
      </c>
      <c r="I29" s="68" t="e">
        <f t="shared" si="6"/>
        <v>#DIV/0!</v>
      </c>
      <c r="J29" s="68" t="e">
        <f t="shared" si="6"/>
        <v>#DIV/0!</v>
      </c>
      <c r="K29" s="68" t="e">
        <f t="shared" si="6"/>
        <v>#DIV/0!</v>
      </c>
      <c r="L29" s="69" t="e">
        <f t="shared" si="6"/>
        <v>#DIV/0!</v>
      </c>
      <c r="N29" s="53"/>
    </row>
    <row r="30" spans="2:16" ht="12.75" customHeight="1" hidden="1">
      <c r="B30" s="63"/>
      <c r="C30" s="84"/>
      <c r="D30" s="73">
        <v>0</v>
      </c>
      <c r="E30" s="71"/>
      <c r="F30" s="71"/>
      <c r="G30" s="68"/>
      <c r="H30" s="68"/>
      <c r="I30" s="68"/>
      <c r="J30" s="68"/>
      <c r="K30" s="68"/>
      <c r="L30" s="69"/>
      <c r="N30" s="70"/>
      <c r="P30" s="60" t="s">
        <v>1</v>
      </c>
    </row>
    <row r="31" spans="2:14" ht="12.75" customHeight="1" hidden="1">
      <c r="B31" s="66"/>
      <c r="C31" s="133"/>
      <c r="D31" s="73">
        <v>0</v>
      </c>
      <c r="E31" s="71"/>
      <c r="F31" s="71"/>
      <c r="G31" s="68" t="e">
        <f aca="true" t="shared" si="7" ref="G31:L42">ABS((G$12*$D$29/$D31)*($D31/$D$29)-(G$12*$D$29/$D31))</f>
        <v>#DIV/0!</v>
      </c>
      <c r="H31" s="68" t="e">
        <f t="shared" si="7"/>
        <v>#DIV/0!</v>
      </c>
      <c r="I31" s="68" t="e">
        <f t="shared" si="7"/>
        <v>#DIV/0!</v>
      </c>
      <c r="J31" s="68" t="e">
        <f t="shared" si="7"/>
        <v>#DIV/0!</v>
      </c>
      <c r="K31" s="68" t="e">
        <f t="shared" si="7"/>
        <v>#DIV/0!</v>
      </c>
      <c r="L31" s="69" t="e">
        <f t="shared" si="7"/>
        <v>#DIV/0!</v>
      </c>
      <c r="N31" s="53"/>
    </row>
    <row r="32" spans="2:14" ht="12.75" customHeight="1" hidden="1">
      <c r="B32" s="66"/>
      <c r="C32" s="133"/>
      <c r="D32" s="73">
        <v>0</v>
      </c>
      <c r="E32" s="71"/>
      <c r="F32" s="71"/>
      <c r="G32" s="68" t="e">
        <f t="shared" si="7"/>
        <v>#DIV/0!</v>
      </c>
      <c r="H32" s="68" t="e">
        <f t="shared" si="7"/>
        <v>#DIV/0!</v>
      </c>
      <c r="I32" s="68" t="e">
        <f t="shared" si="7"/>
        <v>#DIV/0!</v>
      </c>
      <c r="J32" s="68" t="e">
        <f t="shared" si="7"/>
        <v>#DIV/0!</v>
      </c>
      <c r="K32" s="68" t="e">
        <f t="shared" si="7"/>
        <v>#DIV/0!</v>
      </c>
      <c r="L32" s="69" t="e">
        <f t="shared" si="7"/>
        <v>#DIV/0!</v>
      </c>
      <c r="N32" s="53"/>
    </row>
    <row r="33" spans="2:14" ht="12.75" customHeight="1" hidden="1">
      <c r="B33" s="66"/>
      <c r="C33" s="133"/>
      <c r="D33" s="73">
        <v>0</v>
      </c>
      <c r="E33" s="71"/>
      <c r="F33" s="71"/>
      <c r="G33" s="68" t="e">
        <f t="shared" si="7"/>
        <v>#DIV/0!</v>
      </c>
      <c r="H33" s="68" t="e">
        <f t="shared" si="7"/>
        <v>#DIV/0!</v>
      </c>
      <c r="I33" s="68" t="e">
        <f t="shared" si="7"/>
        <v>#DIV/0!</v>
      </c>
      <c r="J33" s="68" t="e">
        <f t="shared" si="7"/>
        <v>#DIV/0!</v>
      </c>
      <c r="K33" s="68" t="e">
        <f t="shared" si="7"/>
        <v>#DIV/0!</v>
      </c>
      <c r="L33" s="69" t="e">
        <f t="shared" si="7"/>
        <v>#DIV/0!</v>
      </c>
      <c r="N33" s="53"/>
    </row>
    <row r="34" spans="2:17" ht="12.75" customHeight="1" hidden="1">
      <c r="B34" s="66"/>
      <c r="C34" s="133"/>
      <c r="D34" s="73">
        <v>0</v>
      </c>
      <c r="E34" s="71"/>
      <c r="F34" s="71"/>
      <c r="G34" s="68" t="e">
        <f t="shared" si="7"/>
        <v>#DIV/0!</v>
      </c>
      <c r="H34" s="68" t="e">
        <f t="shared" si="7"/>
        <v>#DIV/0!</v>
      </c>
      <c r="I34" s="68" t="e">
        <f t="shared" si="7"/>
        <v>#DIV/0!</v>
      </c>
      <c r="J34" s="68" t="e">
        <f t="shared" si="7"/>
        <v>#DIV/0!</v>
      </c>
      <c r="K34" s="68" t="e">
        <f t="shared" si="7"/>
        <v>#DIV/0!</v>
      </c>
      <c r="L34" s="69" t="e">
        <f t="shared" si="7"/>
        <v>#DIV/0!</v>
      </c>
      <c r="N34" s="53"/>
      <c r="Q34" s="60" t="s">
        <v>1</v>
      </c>
    </row>
    <row r="35" spans="2:14" ht="12.75" customHeight="1" hidden="1">
      <c r="B35" s="66"/>
      <c r="C35" s="133"/>
      <c r="D35" s="73">
        <v>0</v>
      </c>
      <c r="E35" s="71"/>
      <c r="F35" s="71"/>
      <c r="G35" s="68" t="e">
        <f t="shared" si="7"/>
        <v>#DIV/0!</v>
      </c>
      <c r="H35" s="68" t="e">
        <f t="shared" si="7"/>
        <v>#DIV/0!</v>
      </c>
      <c r="I35" s="68" t="e">
        <f t="shared" si="7"/>
        <v>#DIV/0!</v>
      </c>
      <c r="J35" s="68" t="e">
        <f t="shared" si="7"/>
        <v>#DIV/0!</v>
      </c>
      <c r="K35" s="68" t="e">
        <f t="shared" si="7"/>
        <v>#DIV/0!</v>
      </c>
      <c r="L35" s="69" t="e">
        <f t="shared" si="7"/>
        <v>#DIV/0!</v>
      </c>
      <c r="N35" s="53"/>
    </row>
    <row r="36" spans="2:17" ht="12.75" customHeight="1" hidden="1">
      <c r="B36" s="66"/>
      <c r="C36" s="133"/>
      <c r="D36" s="73">
        <v>0</v>
      </c>
      <c r="E36" s="71"/>
      <c r="F36" s="71"/>
      <c r="G36" s="68" t="e">
        <f t="shared" si="7"/>
        <v>#DIV/0!</v>
      </c>
      <c r="H36" s="68" t="e">
        <f t="shared" si="7"/>
        <v>#DIV/0!</v>
      </c>
      <c r="I36" s="68" t="e">
        <f t="shared" si="7"/>
        <v>#DIV/0!</v>
      </c>
      <c r="J36" s="68" t="e">
        <f t="shared" si="7"/>
        <v>#DIV/0!</v>
      </c>
      <c r="K36" s="68" t="e">
        <f t="shared" si="7"/>
        <v>#DIV/0!</v>
      </c>
      <c r="L36" s="69" t="e">
        <f t="shared" si="7"/>
        <v>#DIV/0!</v>
      </c>
      <c r="N36" s="53"/>
      <c r="P36" s="60" t="s">
        <v>1</v>
      </c>
      <c r="Q36" s="60" t="s">
        <v>1</v>
      </c>
    </row>
    <row r="37" spans="2:14" ht="12.75" customHeight="1" hidden="1">
      <c r="B37" s="66"/>
      <c r="C37" s="133"/>
      <c r="D37" s="73">
        <v>0</v>
      </c>
      <c r="E37" s="71"/>
      <c r="F37" s="71"/>
      <c r="G37" s="68" t="e">
        <f t="shared" si="7"/>
        <v>#DIV/0!</v>
      </c>
      <c r="H37" s="68" t="e">
        <f t="shared" si="7"/>
        <v>#DIV/0!</v>
      </c>
      <c r="I37" s="68" t="e">
        <f t="shared" si="7"/>
        <v>#DIV/0!</v>
      </c>
      <c r="J37" s="68" t="e">
        <f t="shared" si="7"/>
        <v>#DIV/0!</v>
      </c>
      <c r="K37" s="68" t="e">
        <f t="shared" si="7"/>
        <v>#DIV/0!</v>
      </c>
      <c r="L37" s="69" t="e">
        <f t="shared" si="7"/>
        <v>#DIV/0!</v>
      </c>
      <c r="N37" s="53"/>
    </row>
    <row r="38" spans="2:14" ht="12.75" customHeight="1" hidden="1">
      <c r="B38" s="66"/>
      <c r="C38" s="133"/>
      <c r="D38" s="73">
        <v>0</v>
      </c>
      <c r="E38" s="71"/>
      <c r="F38" s="71"/>
      <c r="G38" s="68" t="e">
        <f t="shared" si="7"/>
        <v>#DIV/0!</v>
      </c>
      <c r="H38" s="68" t="e">
        <f t="shared" si="7"/>
        <v>#DIV/0!</v>
      </c>
      <c r="I38" s="68" t="e">
        <f t="shared" si="7"/>
        <v>#DIV/0!</v>
      </c>
      <c r="J38" s="68" t="e">
        <f t="shared" si="7"/>
        <v>#DIV/0!</v>
      </c>
      <c r="K38" s="68" t="e">
        <f t="shared" si="7"/>
        <v>#DIV/0!</v>
      </c>
      <c r="L38" s="69" t="e">
        <f t="shared" si="7"/>
        <v>#DIV/0!</v>
      </c>
      <c r="N38" s="53"/>
    </row>
    <row r="39" spans="2:14" ht="12.75" customHeight="1" hidden="1">
      <c r="B39" s="66" t="s">
        <v>1</v>
      </c>
      <c r="C39" s="133"/>
      <c r="D39" s="73">
        <v>0</v>
      </c>
      <c r="E39" s="71"/>
      <c r="F39" s="71"/>
      <c r="G39" s="68" t="e">
        <f t="shared" si="7"/>
        <v>#DIV/0!</v>
      </c>
      <c r="H39" s="68" t="e">
        <f t="shared" si="7"/>
        <v>#DIV/0!</v>
      </c>
      <c r="I39" s="68" t="e">
        <f t="shared" si="7"/>
        <v>#DIV/0!</v>
      </c>
      <c r="J39" s="68" t="e">
        <f t="shared" si="7"/>
        <v>#DIV/0!</v>
      </c>
      <c r="K39" s="68" t="e">
        <f t="shared" si="7"/>
        <v>#DIV/0!</v>
      </c>
      <c r="L39" s="69" t="e">
        <f t="shared" si="7"/>
        <v>#DIV/0!</v>
      </c>
      <c r="N39" s="70"/>
    </row>
    <row r="40" spans="2:12" ht="12.75" customHeight="1" hidden="1">
      <c r="B40" s="66" t="s">
        <v>1</v>
      </c>
      <c r="C40" s="133"/>
      <c r="D40" s="73">
        <v>0</v>
      </c>
      <c r="E40" s="71"/>
      <c r="F40" s="71"/>
      <c r="G40" s="68" t="e">
        <f t="shared" si="7"/>
        <v>#DIV/0!</v>
      </c>
      <c r="H40" s="68" t="e">
        <f t="shared" si="7"/>
        <v>#DIV/0!</v>
      </c>
      <c r="I40" s="68" t="e">
        <f t="shared" si="7"/>
        <v>#DIV/0!</v>
      </c>
      <c r="J40" s="68" t="e">
        <f t="shared" si="7"/>
        <v>#DIV/0!</v>
      </c>
      <c r="K40" s="68" t="e">
        <f t="shared" si="7"/>
        <v>#DIV/0!</v>
      </c>
      <c r="L40" s="69" t="e">
        <f t="shared" si="7"/>
        <v>#DIV/0!</v>
      </c>
    </row>
    <row r="41" spans="2:12" ht="12.75" customHeight="1" hidden="1">
      <c r="B41" s="66" t="s">
        <v>1</v>
      </c>
      <c r="C41" s="133"/>
      <c r="D41" s="73">
        <v>0</v>
      </c>
      <c r="E41" s="71"/>
      <c r="F41" s="71"/>
      <c r="G41" s="68" t="e">
        <f t="shared" si="7"/>
        <v>#DIV/0!</v>
      </c>
      <c r="H41" s="68" t="e">
        <f t="shared" si="7"/>
        <v>#DIV/0!</v>
      </c>
      <c r="I41" s="68" t="e">
        <f t="shared" si="7"/>
        <v>#DIV/0!</v>
      </c>
      <c r="J41" s="68" t="e">
        <f t="shared" si="7"/>
        <v>#DIV/0!</v>
      </c>
      <c r="K41" s="68" t="e">
        <f t="shared" si="7"/>
        <v>#DIV/0!</v>
      </c>
      <c r="L41" s="69" t="e">
        <f t="shared" si="7"/>
        <v>#DIV/0!</v>
      </c>
    </row>
    <row r="42" spans="2:12" ht="12.75" customHeight="1" hidden="1">
      <c r="B42" s="66" t="s">
        <v>1</v>
      </c>
      <c r="C42" s="133"/>
      <c r="D42" s="73">
        <v>0</v>
      </c>
      <c r="E42" s="71"/>
      <c r="F42" s="71"/>
      <c r="G42" s="68" t="e">
        <f t="shared" si="7"/>
        <v>#DIV/0!</v>
      </c>
      <c r="H42" s="68" t="e">
        <f t="shared" si="7"/>
        <v>#DIV/0!</v>
      </c>
      <c r="I42" s="68" t="e">
        <f t="shared" si="7"/>
        <v>#DIV/0!</v>
      </c>
      <c r="J42" s="68" t="e">
        <f t="shared" si="7"/>
        <v>#DIV/0!</v>
      </c>
      <c r="K42" s="68" t="e">
        <f t="shared" si="7"/>
        <v>#DIV/0!</v>
      </c>
      <c r="L42" s="69" t="e">
        <f t="shared" si="7"/>
        <v>#DIV/0!</v>
      </c>
    </row>
    <row r="43" spans="2:12" ht="12.75" customHeight="1" thickBot="1">
      <c r="B43" s="75" t="s">
        <v>1</v>
      </c>
      <c r="C43" s="135"/>
      <c r="D43" s="160"/>
      <c r="E43" s="94"/>
      <c r="F43" s="94"/>
      <c r="G43" s="77" t="s">
        <v>5</v>
      </c>
      <c r="H43" s="77" t="s">
        <v>1</v>
      </c>
      <c r="I43" s="77" t="s">
        <v>1</v>
      </c>
      <c r="J43" s="77" t="s">
        <v>1</v>
      </c>
      <c r="K43" s="77" t="s">
        <v>1</v>
      </c>
      <c r="L43" s="78" t="s">
        <v>1</v>
      </c>
    </row>
    <row r="44" spans="4:12" ht="12.75" customHeight="1" thickTop="1">
      <c r="D44" s="79"/>
      <c r="E44" s="79"/>
      <c r="F44" s="79"/>
      <c r="G44" s="79"/>
      <c r="H44" s="79"/>
      <c r="I44" s="79"/>
      <c r="J44" s="79"/>
      <c r="K44" s="79"/>
      <c r="L44" s="79"/>
    </row>
    <row r="45" spans="2:6" ht="12.75" customHeight="1">
      <c r="B45" s="9" t="s">
        <v>8</v>
      </c>
      <c r="C45" s="9"/>
      <c r="D45" s="9"/>
      <c r="E45" s="9"/>
      <c r="F45" s="9"/>
    </row>
    <row r="46" spans="4:12" ht="12.75" customHeight="1" thickBot="1">
      <c r="D46" s="79"/>
      <c r="E46" s="79"/>
      <c r="F46" s="79"/>
      <c r="G46" s="79"/>
      <c r="H46" s="79"/>
      <c r="I46" s="79"/>
      <c r="J46" s="79"/>
      <c r="K46" s="79"/>
      <c r="L46" s="79"/>
    </row>
    <row r="47" spans="2:12" ht="15" customHeight="1" thickBot="1" thickTop="1">
      <c r="B47" s="80" t="str">
        <f>+B11</f>
        <v>Yacht Name</v>
      </c>
      <c r="C47" s="136"/>
      <c r="D47" s="81" t="str">
        <f aca="true" t="shared" si="8" ref="D47:L47">+D11</f>
        <v>TCC</v>
      </c>
      <c r="E47" s="82" t="str">
        <f>+E11</f>
        <v>2 min</v>
      </c>
      <c r="F47" s="82" t="str">
        <f>+F11</f>
        <v>5 min</v>
      </c>
      <c r="G47" s="82" t="str">
        <f t="shared" si="8"/>
        <v>10 min</v>
      </c>
      <c r="H47" s="82" t="str">
        <f t="shared" si="8"/>
        <v>20 min</v>
      </c>
      <c r="I47" s="82" t="str">
        <f t="shared" si="8"/>
        <v>30 min</v>
      </c>
      <c r="J47" s="82" t="str">
        <f t="shared" si="8"/>
        <v>40 min</v>
      </c>
      <c r="K47" s="82" t="str">
        <f t="shared" si="8"/>
        <v>50 min</v>
      </c>
      <c r="L47" s="83" t="str">
        <f t="shared" si="8"/>
        <v>60 min</v>
      </c>
    </row>
    <row r="48" spans="2:12" ht="15" customHeight="1">
      <c r="B48" s="63"/>
      <c r="C48" s="84"/>
      <c r="D48" s="84"/>
      <c r="E48" s="84"/>
      <c r="F48" s="84"/>
      <c r="G48" s="84"/>
      <c r="H48" s="84"/>
      <c r="I48" s="84"/>
      <c r="J48" s="84"/>
      <c r="K48" s="84"/>
      <c r="L48" s="85"/>
    </row>
    <row r="49" spans="2:12" s="139" customFormat="1" ht="15" customHeight="1">
      <c r="B49" s="88" t="str">
        <f>+B14</f>
        <v>Jazz</v>
      </c>
      <c r="D49" s="89">
        <f>+D14</f>
        <v>0.9365994236311239</v>
      </c>
      <c r="E49" s="173" t="str">
        <f aca="true" t="shared" si="9" ref="E49:F58">TEXT(INT((E14/60)),"00")&amp;":"&amp;TEXT(MOD((E14/60)*60,60),"00")</f>
        <v>00:02</v>
      </c>
      <c r="F49" s="173" t="str">
        <f t="shared" si="9"/>
        <v>00:04</v>
      </c>
      <c r="G49" s="173" t="str">
        <f aca="true" t="shared" si="10" ref="G49:L49">TEXT(INT((G14/60)),"00")&amp;":"&amp;TEXT(MOD((G14/60)*60,60),"00")</f>
        <v>00:08</v>
      </c>
      <c r="H49" s="173" t="str">
        <f t="shared" si="10"/>
        <v>00:15</v>
      </c>
      <c r="I49" s="173" t="str">
        <f t="shared" si="10"/>
        <v>00:23</v>
      </c>
      <c r="J49" s="173" t="str">
        <f t="shared" si="10"/>
        <v>00:31</v>
      </c>
      <c r="K49" s="173" t="str">
        <f t="shared" si="10"/>
        <v>00:38</v>
      </c>
      <c r="L49" s="174" t="str">
        <f t="shared" si="10"/>
        <v>00:46</v>
      </c>
    </row>
    <row r="50" spans="2:12" s="193" customFormat="1" ht="15" customHeight="1">
      <c r="B50" s="88" t="str">
        <f>+B15</f>
        <v>Code Blue</v>
      </c>
      <c r="C50" s="139"/>
      <c r="D50" s="89">
        <f>+D15</f>
        <v>0.9325681492109039</v>
      </c>
      <c r="E50" s="173" t="str">
        <f t="shared" si="9"/>
        <v>00:01</v>
      </c>
      <c r="F50" s="173" t="str">
        <f t="shared" si="9"/>
        <v>00:03</v>
      </c>
      <c r="G50" s="173" t="str">
        <f aca="true" t="shared" si="11" ref="G50:L50">TEXT(INT((G15/60)),"00")&amp;":"&amp;TEXT(MOD((G15/60)*60,60),"00")</f>
        <v>00:05</v>
      </c>
      <c r="H50" s="173" t="str">
        <f t="shared" si="11"/>
        <v>00:10</v>
      </c>
      <c r="I50" s="173" t="str">
        <f t="shared" si="11"/>
        <v>00:15</v>
      </c>
      <c r="J50" s="173" t="str">
        <f t="shared" si="11"/>
        <v>00:20</v>
      </c>
      <c r="K50" s="173" t="str">
        <f t="shared" si="11"/>
        <v>00:26</v>
      </c>
      <c r="L50" s="174" t="str">
        <f t="shared" si="11"/>
        <v>00:31</v>
      </c>
    </row>
    <row r="51" spans="2:12" s="193" customFormat="1" ht="15" customHeight="1">
      <c r="B51" s="88" t="str">
        <f>+B16</f>
        <v>Stategem</v>
      </c>
      <c r="C51" s="139"/>
      <c r="D51" s="89">
        <f>+D16</f>
        <v>0.9325681492109039</v>
      </c>
      <c r="E51" s="173" t="str">
        <f t="shared" si="9"/>
        <v>00:01</v>
      </c>
      <c r="F51" s="173" t="str">
        <f t="shared" si="9"/>
        <v>00:03</v>
      </c>
      <c r="G51" s="173" t="str">
        <f aca="true" t="shared" si="12" ref="G51:L51">TEXT(INT((G16/60)),"00")&amp;":"&amp;TEXT(MOD((G16/60)*60,60),"00")</f>
        <v>00:05</v>
      </c>
      <c r="H51" s="173" t="str">
        <f t="shared" si="12"/>
        <v>00:10</v>
      </c>
      <c r="I51" s="173" t="str">
        <f t="shared" si="12"/>
        <v>00:15</v>
      </c>
      <c r="J51" s="173" t="str">
        <f t="shared" si="12"/>
        <v>00:20</v>
      </c>
      <c r="K51" s="173" t="str">
        <f t="shared" si="12"/>
        <v>00:26</v>
      </c>
      <c r="L51" s="174" t="str">
        <f t="shared" si="12"/>
        <v>00:31</v>
      </c>
    </row>
    <row r="52" spans="2:12" s="193" customFormat="1" ht="15" customHeight="1">
      <c r="B52" s="165" t="str">
        <f>+B17</f>
        <v>Impulse</v>
      </c>
      <c r="D52" s="89">
        <f>+D17</f>
        <v>0.9325681492109039</v>
      </c>
      <c r="E52" s="183" t="str">
        <f t="shared" si="9"/>
        <v>00:01</v>
      </c>
      <c r="F52" s="183" t="str">
        <f t="shared" si="9"/>
        <v>00:03</v>
      </c>
      <c r="G52" s="183" t="str">
        <f aca="true" t="shared" si="13" ref="G52:L52">TEXT(INT((G17/60)),"00")&amp;":"&amp;TEXT(MOD((G17/60)*60,60),"00")</f>
        <v>00:05</v>
      </c>
      <c r="H52" s="183" t="str">
        <f t="shared" si="13"/>
        <v>00:10</v>
      </c>
      <c r="I52" s="183" t="str">
        <f t="shared" si="13"/>
        <v>00:15</v>
      </c>
      <c r="J52" s="183" t="str">
        <f t="shared" si="13"/>
        <v>00:20</v>
      </c>
      <c r="K52" s="183" t="str">
        <f t="shared" si="13"/>
        <v>00:26</v>
      </c>
      <c r="L52" s="184" t="str">
        <f t="shared" si="13"/>
        <v>00:31</v>
      </c>
    </row>
    <row r="53" spans="2:12" ht="15" customHeight="1">
      <c r="B53" s="165" t="str">
        <f aca="true" t="shared" si="14" ref="B53:B62">+B18</f>
        <v>Brown Sugar</v>
      </c>
      <c r="C53" s="166"/>
      <c r="D53" s="167">
        <f aca="true" t="shared" si="15" ref="D53:D62">+D18</f>
        <v>0.9325681492109039</v>
      </c>
      <c r="E53" s="182" t="str">
        <f t="shared" si="9"/>
        <v>00:01</v>
      </c>
      <c r="F53" s="182" t="str">
        <f t="shared" si="9"/>
        <v>00:03</v>
      </c>
      <c r="G53" s="182" t="str">
        <f aca="true" t="shared" si="16" ref="G53:L62">TEXT(INT((G18/60)),"00")&amp;":"&amp;TEXT(MOD((G18/60)*60,60),"00")</f>
        <v>00:05</v>
      </c>
      <c r="H53" s="183" t="str">
        <f t="shared" si="16"/>
        <v>00:10</v>
      </c>
      <c r="I53" s="183" t="str">
        <f t="shared" si="16"/>
        <v>00:15</v>
      </c>
      <c r="J53" s="183" t="str">
        <f t="shared" si="16"/>
        <v>00:20</v>
      </c>
      <c r="K53" s="183" t="str">
        <f t="shared" si="16"/>
        <v>00:26</v>
      </c>
      <c r="L53" s="184" t="str">
        <f t="shared" si="16"/>
        <v>00:31</v>
      </c>
    </row>
    <row r="54" spans="2:12" ht="15" customHeight="1">
      <c r="B54" s="88" t="str">
        <f t="shared" si="14"/>
        <v>Rival</v>
      </c>
      <c r="C54" s="139"/>
      <c r="D54" s="89">
        <f t="shared" si="15"/>
        <v>0.9325681492109039</v>
      </c>
      <c r="E54" s="175" t="str">
        <f t="shared" si="9"/>
        <v>00:01</v>
      </c>
      <c r="F54" s="175" t="str">
        <f t="shared" si="9"/>
        <v>00:03</v>
      </c>
      <c r="G54" s="175" t="str">
        <f t="shared" si="16"/>
        <v>00:05</v>
      </c>
      <c r="H54" s="173" t="str">
        <f t="shared" si="16"/>
        <v>00:10</v>
      </c>
      <c r="I54" s="173" t="str">
        <f t="shared" si="16"/>
        <v>00:15</v>
      </c>
      <c r="J54" s="173" t="str">
        <f t="shared" si="16"/>
        <v>00:20</v>
      </c>
      <c r="K54" s="173" t="str">
        <f t="shared" si="16"/>
        <v>00:26</v>
      </c>
      <c r="L54" s="174" t="str">
        <f t="shared" si="16"/>
        <v>00:31</v>
      </c>
    </row>
    <row r="55" spans="2:12" ht="15" customHeight="1" thickBot="1">
      <c r="B55" s="63" t="str">
        <f t="shared" si="14"/>
        <v>C&amp;Ceann Saile</v>
      </c>
      <c r="C55" s="84"/>
      <c r="D55" s="90">
        <f t="shared" si="15"/>
        <v>0.9285714285714286</v>
      </c>
      <c r="E55" s="179" t="str">
        <f t="shared" si="9"/>
        <v>00:01</v>
      </c>
      <c r="F55" s="179" t="str">
        <f t="shared" si="9"/>
        <v>00:01</v>
      </c>
      <c r="G55" s="179" t="str">
        <f t="shared" si="16"/>
        <v>00:03</v>
      </c>
      <c r="H55" s="180" t="str">
        <f t="shared" si="16"/>
        <v>00:05</v>
      </c>
      <c r="I55" s="180" t="str">
        <f t="shared" si="16"/>
        <v>00:08</v>
      </c>
      <c r="J55" s="180" t="str">
        <f t="shared" si="16"/>
        <v>00:10</v>
      </c>
      <c r="K55" s="180" t="str">
        <f t="shared" si="16"/>
        <v>00:13</v>
      </c>
      <c r="L55" s="181" t="str">
        <f t="shared" si="16"/>
        <v>00:15</v>
      </c>
    </row>
    <row r="56" spans="2:12" ht="15" customHeight="1" thickBot="1">
      <c r="B56" s="109" t="str">
        <f t="shared" si="14"/>
        <v>Hurrah</v>
      </c>
      <c r="C56" s="137"/>
      <c r="D56" s="110">
        <f t="shared" si="15"/>
        <v>0.9246088193456614</v>
      </c>
      <c r="E56" s="168" t="str">
        <f t="shared" si="9"/>
        <v>00:00</v>
      </c>
      <c r="F56" s="168" t="str">
        <f t="shared" si="9"/>
        <v>00:00</v>
      </c>
      <c r="G56" s="168" t="str">
        <f t="shared" si="16"/>
        <v>00:00</v>
      </c>
      <c r="H56" s="169" t="str">
        <f t="shared" si="16"/>
        <v>00:00</v>
      </c>
      <c r="I56" s="169" t="str">
        <f t="shared" si="16"/>
        <v>00:00</v>
      </c>
      <c r="J56" s="169" t="str">
        <f t="shared" si="16"/>
        <v>00:00</v>
      </c>
      <c r="K56" s="169" t="str">
        <f t="shared" si="16"/>
        <v>00:00</v>
      </c>
      <c r="L56" s="170" t="str">
        <f t="shared" si="16"/>
        <v>00:00</v>
      </c>
    </row>
    <row r="57" spans="2:12" ht="15" customHeight="1">
      <c r="B57" s="86" t="str">
        <f t="shared" si="14"/>
        <v>Legacy</v>
      </c>
      <c r="C57" s="138"/>
      <c r="D57" s="87">
        <f t="shared" si="15"/>
        <v>0.9246088193456614</v>
      </c>
      <c r="E57" s="114" t="str">
        <f t="shared" si="9"/>
        <v>00:00</v>
      </c>
      <c r="F57" s="114" t="str">
        <f t="shared" si="9"/>
        <v>00:00</v>
      </c>
      <c r="G57" s="114" t="str">
        <f t="shared" si="16"/>
        <v>00:00</v>
      </c>
      <c r="H57" s="115" t="str">
        <f t="shared" si="16"/>
        <v>00:00</v>
      </c>
      <c r="I57" s="115" t="str">
        <f t="shared" si="16"/>
        <v>00:00</v>
      </c>
      <c r="J57" s="115" t="str">
        <f t="shared" si="16"/>
        <v>00:00</v>
      </c>
      <c r="K57" s="115" t="str">
        <f t="shared" si="16"/>
        <v>00:00</v>
      </c>
      <c r="L57" s="116" t="str">
        <f t="shared" si="16"/>
        <v>00:00</v>
      </c>
    </row>
    <row r="58" spans="2:12" ht="12.75" customHeight="1">
      <c r="B58" s="86" t="str">
        <f t="shared" si="14"/>
        <v>Whoa Nellie</v>
      </c>
      <c r="C58" s="138"/>
      <c r="D58" s="87">
        <f t="shared" si="15"/>
        <v>0.9090909090909091</v>
      </c>
      <c r="E58" s="114" t="str">
        <f t="shared" si="9"/>
        <v>00:02</v>
      </c>
      <c r="F58" s="114" t="str">
        <f t="shared" si="9"/>
        <v>00:05</v>
      </c>
      <c r="G58" s="114" t="str">
        <f t="shared" si="16"/>
        <v>00:10</v>
      </c>
      <c r="H58" s="115" t="str">
        <f t="shared" si="16"/>
        <v>00:20</v>
      </c>
      <c r="I58" s="115" t="str">
        <f t="shared" si="16"/>
        <v>00:31</v>
      </c>
      <c r="J58" s="115" t="str">
        <f t="shared" si="16"/>
        <v>00:41</v>
      </c>
      <c r="K58" s="115" t="str">
        <f t="shared" si="16"/>
        <v>00:51</v>
      </c>
      <c r="L58" s="116" t="str">
        <f t="shared" si="16"/>
        <v>01:01</v>
      </c>
    </row>
    <row r="59" spans="2:12" ht="12.75" customHeight="1">
      <c r="B59" s="88"/>
      <c r="C59" s="139"/>
      <c r="D59" s="89"/>
      <c r="E59" s="40"/>
      <c r="F59" s="40"/>
      <c r="G59" s="40"/>
      <c r="H59" s="41"/>
      <c r="I59" s="41"/>
      <c r="J59" s="41"/>
      <c r="K59" s="41"/>
      <c r="L59" s="42"/>
    </row>
    <row r="60" spans="2:12" ht="12.75" customHeight="1">
      <c r="B60" s="88"/>
      <c r="C60" s="139"/>
      <c r="D60" s="89"/>
      <c r="E60" s="40"/>
      <c r="F60" s="40"/>
      <c r="G60" s="40"/>
      <c r="H60" s="41"/>
      <c r="I60" s="41"/>
      <c r="J60" s="41"/>
      <c r="K60" s="41"/>
      <c r="L60" s="42"/>
    </row>
    <row r="61" spans="2:12" ht="12.75" customHeight="1">
      <c r="B61" s="88"/>
      <c r="C61" s="139"/>
      <c r="D61" s="89"/>
      <c r="E61" s="40"/>
      <c r="F61" s="40"/>
      <c r="G61" s="40"/>
      <c r="H61" s="41"/>
      <c r="I61" s="41"/>
      <c r="J61" s="41"/>
      <c r="K61" s="41"/>
      <c r="L61" s="42"/>
    </row>
    <row r="62" spans="2:12" ht="12.75" customHeight="1" hidden="1">
      <c r="B62" s="88" t="str">
        <f t="shared" si="14"/>
        <v> </v>
      </c>
      <c r="C62" s="139"/>
      <c r="D62" s="89">
        <f t="shared" si="15"/>
        <v>0</v>
      </c>
      <c r="E62" s="218"/>
      <c r="F62" s="218"/>
      <c r="G62" s="40" t="e">
        <f t="shared" si="16"/>
        <v>#DIV/0!</v>
      </c>
      <c r="H62" s="41" t="e">
        <f t="shared" si="16"/>
        <v>#DIV/0!</v>
      </c>
      <c r="I62" s="41" t="e">
        <f t="shared" si="16"/>
        <v>#DIV/0!</v>
      </c>
      <c r="J62" s="41" t="e">
        <f t="shared" si="16"/>
        <v>#DIV/0!</v>
      </c>
      <c r="K62" s="41" t="e">
        <f t="shared" si="16"/>
        <v>#DIV/0!</v>
      </c>
      <c r="L62" s="42" t="e">
        <f t="shared" si="16"/>
        <v>#DIV/0!</v>
      </c>
    </row>
    <row r="63" spans="2:12" ht="12.75" customHeight="1" hidden="1">
      <c r="B63" s="63"/>
      <c r="C63" s="84"/>
      <c r="D63" s="90"/>
      <c r="E63" s="71"/>
      <c r="F63" s="71"/>
      <c r="G63" s="64"/>
      <c r="H63" s="64"/>
      <c r="I63" s="64"/>
      <c r="J63" s="64"/>
      <c r="K63" s="64"/>
      <c r="L63" s="65"/>
    </row>
    <row r="64" spans="2:12" ht="12.75" customHeight="1" hidden="1">
      <c r="B64" s="88">
        <f>+B29</f>
        <v>0</v>
      </c>
      <c r="C64" s="139"/>
      <c r="D64" s="89">
        <f>+D29</f>
        <v>0</v>
      </c>
      <c r="E64" s="219"/>
      <c r="F64" s="219"/>
      <c r="G64" s="91" t="e">
        <f aca="true" t="shared" si="17" ref="G64:L64">TEXT(INT((G29/60)),"00")&amp;":"&amp;TEXT(MOD((G29/60)*60,60),"00")</f>
        <v>#DIV/0!</v>
      </c>
      <c r="H64" s="91" t="e">
        <f t="shared" si="17"/>
        <v>#DIV/0!</v>
      </c>
      <c r="I64" s="91" t="e">
        <f t="shared" si="17"/>
        <v>#DIV/0!</v>
      </c>
      <c r="J64" s="91" t="e">
        <f t="shared" si="17"/>
        <v>#DIV/0!</v>
      </c>
      <c r="K64" s="91" t="e">
        <f t="shared" si="17"/>
        <v>#DIV/0!</v>
      </c>
      <c r="L64" s="92" t="e">
        <f t="shared" si="17"/>
        <v>#DIV/0!</v>
      </c>
    </row>
    <row r="65" spans="2:12" ht="12.75" customHeight="1" hidden="1">
      <c r="B65" s="63"/>
      <c r="C65" s="84"/>
      <c r="D65" s="90"/>
      <c r="E65" s="71"/>
      <c r="F65" s="71"/>
      <c r="G65" s="64"/>
      <c r="H65" s="64"/>
      <c r="I65" s="64"/>
      <c r="J65" s="64"/>
      <c r="K65" s="64"/>
      <c r="L65" s="65"/>
    </row>
    <row r="66" spans="2:12" ht="12.75" customHeight="1" hidden="1">
      <c r="B66" s="86">
        <f aca="true" t="shared" si="18" ref="B66:B77">+B31</f>
        <v>0</v>
      </c>
      <c r="C66" s="138"/>
      <c r="D66" s="87">
        <f aca="true" t="shared" si="19" ref="D66:D77">+D31</f>
        <v>0</v>
      </c>
      <c r="E66" s="220"/>
      <c r="F66" s="220"/>
      <c r="G66" s="4" t="e">
        <f aca="true" t="shared" si="20" ref="G66:L77">TEXT(INT((G31/60)),"00")&amp;":"&amp;TEXT(MOD((G31/60)*60,60),"00")</f>
        <v>#DIV/0!</v>
      </c>
      <c r="H66" s="4" t="e">
        <f t="shared" si="20"/>
        <v>#DIV/0!</v>
      </c>
      <c r="I66" s="4" t="e">
        <f t="shared" si="20"/>
        <v>#DIV/0!</v>
      </c>
      <c r="J66" s="4" t="e">
        <f t="shared" si="20"/>
        <v>#DIV/0!</v>
      </c>
      <c r="K66" s="4" t="e">
        <f t="shared" si="20"/>
        <v>#DIV/0!</v>
      </c>
      <c r="L66" s="5" t="e">
        <f t="shared" si="20"/>
        <v>#DIV/0!</v>
      </c>
    </row>
    <row r="67" spans="2:12" ht="12.75" customHeight="1" hidden="1">
      <c r="B67" s="88">
        <f t="shared" si="18"/>
        <v>0</v>
      </c>
      <c r="C67" s="138"/>
      <c r="D67" s="87">
        <f t="shared" si="19"/>
        <v>0</v>
      </c>
      <c r="E67" s="220"/>
      <c r="F67" s="220"/>
      <c r="G67" s="2" t="e">
        <f t="shared" si="20"/>
        <v>#DIV/0!</v>
      </c>
      <c r="H67" s="2" t="e">
        <f t="shared" si="20"/>
        <v>#DIV/0!</v>
      </c>
      <c r="I67" s="2" t="e">
        <f t="shared" si="20"/>
        <v>#DIV/0!</v>
      </c>
      <c r="J67" s="2" t="e">
        <f t="shared" si="20"/>
        <v>#DIV/0!</v>
      </c>
      <c r="K67" s="2" t="e">
        <f t="shared" si="20"/>
        <v>#DIV/0!</v>
      </c>
      <c r="L67" s="6" t="e">
        <f t="shared" si="20"/>
        <v>#DIV/0!</v>
      </c>
    </row>
    <row r="68" spans="2:12" ht="12.75" customHeight="1" hidden="1">
      <c r="B68" s="88">
        <f t="shared" si="18"/>
        <v>0</v>
      </c>
      <c r="C68" s="138"/>
      <c r="D68" s="87">
        <f t="shared" si="19"/>
        <v>0</v>
      </c>
      <c r="E68" s="220"/>
      <c r="F68" s="220"/>
      <c r="G68" s="2" t="e">
        <f t="shared" si="20"/>
        <v>#DIV/0!</v>
      </c>
      <c r="H68" s="2" t="e">
        <f t="shared" si="20"/>
        <v>#DIV/0!</v>
      </c>
      <c r="I68" s="2" t="e">
        <f t="shared" si="20"/>
        <v>#DIV/0!</v>
      </c>
      <c r="J68" s="2" t="e">
        <f t="shared" si="20"/>
        <v>#DIV/0!</v>
      </c>
      <c r="K68" s="2" t="e">
        <f t="shared" si="20"/>
        <v>#DIV/0!</v>
      </c>
      <c r="L68" s="6" t="e">
        <f t="shared" si="20"/>
        <v>#DIV/0!</v>
      </c>
    </row>
    <row r="69" spans="2:12" ht="12.75" customHeight="1" hidden="1">
      <c r="B69" s="88">
        <f t="shared" si="18"/>
        <v>0</v>
      </c>
      <c r="C69" s="138"/>
      <c r="D69" s="87">
        <f t="shared" si="19"/>
        <v>0</v>
      </c>
      <c r="E69" s="220"/>
      <c r="F69" s="220"/>
      <c r="G69" s="2" t="e">
        <f t="shared" si="20"/>
        <v>#DIV/0!</v>
      </c>
      <c r="H69" s="2" t="e">
        <f t="shared" si="20"/>
        <v>#DIV/0!</v>
      </c>
      <c r="I69" s="2" t="e">
        <f t="shared" si="20"/>
        <v>#DIV/0!</v>
      </c>
      <c r="J69" s="2" t="e">
        <f t="shared" si="20"/>
        <v>#DIV/0!</v>
      </c>
      <c r="K69" s="2" t="e">
        <f t="shared" si="20"/>
        <v>#DIV/0!</v>
      </c>
      <c r="L69" s="6" t="e">
        <f t="shared" si="20"/>
        <v>#DIV/0!</v>
      </c>
    </row>
    <row r="70" spans="2:12" ht="12.75" customHeight="1" hidden="1">
      <c r="B70" s="88">
        <f t="shared" si="18"/>
        <v>0</v>
      </c>
      <c r="C70" s="138"/>
      <c r="D70" s="87">
        <f t="shared" si="19"/>
        <v>0</v>
      </c>
      <c r="E70" s="220"/>
      <c r="F70" s="220"/>
      <c r="G70" s="2" t="e">
        <f t="shared" si="20"/>
        <v>#DIV/0!</v>
      </c>
      <c r="H70" s="2" t="e">
        <f t="shared" si="20"/>
        <v>#DIV/0!</v>
      </c>
      <c r="I70" s="2" t="e">
        <f t="shared" si="20"/>
        <v>#DIV/0!</v>
      </c>
      <c r="J70" s="2" t="e">
        <f t="shared" si="20"/>
        <v>#DIV/0!</v>
      </c>
      <c r="K70" s="2" t="e">
        <f t="shared" si="20"/>
        <v>#DIV/0!</v>
      </c>
      <c r="L70" s="6" t="e">
        <f t="shared" si="20"/>
        <v>#DIV/0!</v>
      </c>
    </row>
    <row r="71" spans="2:12" ht="12.75" customHeight="1" hidden="1">
      <c r="B71" s="88">
        <f t="shared" si="18"/>
        <v>0</v>
      </c>
      <c r="C71" s="138"/>
      <c r="D71" s="87">
        <f t="shared" si="19"/>
        <v>0</v>
      </c>
      <c r="E71" s="220"/>
      <c r="F71" s="220"/>
      <c r="G71" s="2" t="e">
        <f t="shared" si="20"/>
        <v>#DIV/0!</v>
      </c>
      <c r="H71" s="2" t="e">
        <f t="shared" si="20"/>
        <v>#DIV/0!</v>
      </c>
      <c r="I71" s="2" t="e">
        <f t="shared" si="20"/>
        <v>#DIV/0!</v>
      </c>
      <c r="J71" s="2" t="e">
        <f t="shared" si="20"/>
        <v>#DIV/0!</v>
      </c>
      <c r="K71" s="2" t="e">
        <f t="shared" si="20"/>
        <v>#DIV/0!</v>
      </c>
      <c r="L71" s="6" t="e">
        <f t="shared" si="20"/>
        <v>#DIV/0!</v>
      </c>
    </row>
    <row r="72" spans="2:12" ht="12.75" customHeight="1" hidden="1">
      <c r="B72" s="88">
        <f t="shared" si="18"/>
        <v>0</v>
      </c>
      <c r="C72" s="138"/>
      <c r="D72" s="87">
        <f t="shared" si="19"/>
        <v>0</v>
      </c>
      <c r="E72" s="220"/>
      <c r="F72" s="220"/>
      <c r="G72" s="2" t="e">
        <f t="shared" si="20"/>
        <v>#DIV/0!</v>
      </c>
      <c r="H72" s="2" t="e">
        <f t="shared" si="20"/>
        <v>#DIV/0!</v>
      </c>
      <c r="I72" s="2" t="e">
        <f t="shared" si="20"/>
        <v>#DIV/0!</v>
      </c>
      <c r="J72" s="2" t="e">
        <f t="shared" si="20"/>
        <v>#DIV/0!</v>
      </c>
      <c r="K72" s="2" t="e">
        <f t="shared" si="20"/>
        <v>#DIV/0!</v>
      </c>
      <c r="L72" s="6" t="e">
        <f t="shared" si="20"/>
        <v>#DIV/0!</v>
      </c>
    </row>
    <row r="73" spans="2:12" ht="12.75" customHeight="1" hidden="1">
      <c r="B73" s="88">
        <f t="shared" si="18"/>
        <v>0</v>
      </c>
      <c r="C73" s="138"/>
      <c r="D73" s="87">
        <f t="shared" si="19"/>
        <v>0</v>
      </c>
      <c r="E73" s="220"/>
      <c r="F73" s="220"/>
      <c r="G73" s="2" t="e">
        <f t="shared" si="20"/>
        <v>#DIV/0!</v>
      </c>
      <c r="H73" s="2" t="e">
        <f t="shared" si="20"/>
        <v>#DIV/0!</v>
      </c>
      <c r="I73" s="2" t="e">
        <f t="shared" si="20"/>
        <v>#DIV/0!</v>
      </c>
      <c r="J73" s="2" t="e">
        <f t="shared" si="20"/>
        <v>#DIV/0!</v>
      </c>
      <c r="K73" s="2" t="e">
        <f t="shared" si="20"/>
        <v>#DIV/0!</v>
      </c>
      <c r="L73" s="6" t="e">
        <f t="shared" si="20"/>
        <v>#DIV/0!</v>
      </c>
    </row>
    <row r="74" spans="2:12" ht="12.75" customHeight="1" hidden="1">
      <c r="B74" s="88" t="str">
        <f t="shared" si="18"/>
        <v> </v>
      </c>
      <c r="C74" s="138"/>
      <c r="D74" s="87">
        <f t="shared" si="19"/>
        <v>0</v>
      </c>
      <c r="E74" s="220"/>
      <c r="F74" s="220"/>
      <c r="G74" s="2" t="e">
        <f t="shared" si="20"/>
        <v>#DIV/0!</v>
      </c>
      <c r="H74" s="2" t="e">
        <f t="shared" si="20"/>
        <v>#DIV/0!</v>
      </c>
      <c r="I74" s="2" t="e">
        <f t="shared" si="20"/>
        <v>#DIV/0!</v>
      </c>
      <c r="J74" s="2" t="e">
        <f t="shared" si="20"/>
        <v>#DIV/0!</v>
      </c>
      <c r="K74" s="2" t="e">
        <f t="shared" si="20"/>
        <v>#DIV/0!</v>
      </c>
      <c r="L74" s="6" t="e">
        <f t="shared" si="20"/>
        <v>#DIV/0!</v>
      </c>
    </row>
    <row r="75" spans="2:12" ht="12.75" customHeight="1" hidden="1">
      <c r="B75" s="88" t="str">
        <f t="shared" si="18"/>
        <v> </v>
      </c>
      <c r="C75" s="138"/>
      <c r="D75" s="87">
        <f t="shared" si="19"/>
        <v>0</v>
      </c>
      <c r="E75" s="220"/>
      <c r="F75" s="220"/>
      <c r="G75" s="2" t="e">
        <f t="shared" si="20"/>
        <v>#DIV/0!</v>
      </c>
      <c r="H75" s="2" t="e">
        <f t="shared" si="20"/>
        <v>#DIV/0!</v>
      </c>
      <c r="I75" s="2" t="e">
        <f t="shared" si="20"/>
        <v>#DIV/0!</v>
      </c>
      <c r="J75" s="2" t="e">
        <f t="shared" si="20"/>
        <v>#DIV/0!</v>
      </c>
      <c r="K75" s="2" t="e">
        <f t="shared" si="20"/>
        <v>#DIV/0!</v>
      </c>
      <c r="L75" s="6" t="e">
        <f t="shared" si="20"/>
        <v>#DIV/0!</v>
      </c>
    </row>
    <row r="76" spans="2:12" ht="12.75" customHeight="1" hidden="1">
      <c r="B76" s="88" t="str">
        <f t="shared" si="18"/>
        <v> </v>
      </c>
      <c r="C76" s="138"/>
      <c r="D76" s="87">
        <f t="shared" si="19"/>
        <v>0</v>
      </c>
      <c r="E76" s="220"/>
      <c r="F76" s="220"/>
      <c r="G76" s="2" t="e">
        <f t="shared" si="20"/>
        <v>#DIV/0!</v>
      </c>
      <c r="H76" s="2" t="e">
        <f t="shared" si="20"/>
        <v>#DIV/0!</v>
      </c>
      <c r="I76" s="2" t="e">
        <f t="shared" si="20"/>
        <v>#DIV/0!</v>
      </c>
      <c r="J76" s="2" t="e">
        <f t="shared" si="20"/>
        <v>#DIV/0!</v>
      </c>
      <c r="K76" s="2" t="e">
        <f t="shared" si="20"/>
        <v>#DIV/0!</v>
      </c>
      <c r="L76" s="6" t="e">
        <f t="shared" si="20"/>
        <v>#DIV/0!</v>
      </c>
    </row>
    <row r="77" spans="2:12" ht="12.75" customHeight="1" hidden="1">
      <c r="B77" s="88" t="str">
        <f t="shared" si="18"/>
        <v> </v>
      </c>
      <c r="C77" s="138"/>
      <c r="D77" s="87">
        <f t="shared" si="19"/>
        <v>0</v>
      </c>
      <c r="E77" s="220"/>
      <c r="F77" s="220"/>
      <c r="G77" s="2" t="e">
        <f t="shared" si="20"/>
        <v>#DIV/0!</v>
      </c>
      <c r="H77" s="2" t="e">
        <f t="shared" si="20"/>
        <v>#DIV/0!</v>
      </c>
      <c r="I77" s="2" t="e">
        <f t="shared" si="20"/>
        <v>#DIV/0!</v>
      </c>
      <c r="J77" s="2" t="e">
        <f t="shared" si="20"/>
        <v>#DIV/0!</v>
      </c>
      <c r="K77" s="2" t="e">
        <f t="shared" si="20"/>
        <v>#DIV/0!</v>
      </c>
      <c r="L77" s="6" t="e">
        <f t="shared" si="20"/>
        <v>#DIV/0!</v>
      </c>
    </row>
    <row r="78" spans="2:12" ht="12.75" customHeight="1" thickBot="1">
      <c r="B78" s="93" t="s">
        <v>1</v>
      </c>
      <c r="C78" s="140"/>
      <c r="D78" s="94" t="s">
        <v>1</v>
      </c>
      <c r="E78" s="94"/>
      <c r="F78" s="94"/>
      <c r="G78" s="7" t="s">
        <v>1</v>
      </c>
      <c r="H78" s="7" t="s">
        <v>1</v>
      </c>
      <c r="I78" s="7" t="s">
        <v>1</v>
      </c>
      <c r="J78" s="7" t="s">
        <v>1</v>
      </c>
      <c r="K78" s="7" t="s">
        <v>1</v>
      </c>
      <c r="L78" s="8" t="s">
        <v>1</v>
      </c>
    </row>
    <row r="79" spans="2:12" ht="12.75" customHeight="1" thickTop="1">
      <c r="B79" s="84"/>
      <c r="C79" s="84"/>
      <c r="D79" s="71"/>
      <c r="E79" s="71"/>
      <c r="F79" s="71"/>
      <c r="G79" s="3"/>
      <c r="H79" s="3"/>
      <c r="I79" s="3"/>
      <c r="J79" s="3"/>
      <c r="K79" s="3"/>
      <c r="L79" s="3"/>
    </row>
    <row r="80" spans="2:9" ht="12.75" customHeight="1">
      <c r="B80" s="60" t="s">
        <v>13</v>
      </c>
      <c r="G80" s="1" t="str">
        <f>B21</f>
        <v>Hurrah</v>
      </c>
      <c r="I80" s="60" t="s">
        <v>12</v>
      </c>
    </row>
    <row r="81" ht="12.75" customHeight="1">
      <c r="G81" s="1"/>
    </row>
  </sheetData>
  <printOptions/>
  <pageMargins left="0.64" right="0.62" top="0.6" bottom="0.49" header="0.37" footer="0.26"/>
  <pageSetup fitToHeight="1" fitToWidth="1" horizontalDpi="600" verticalDpi="600" orientation="portrait" scale="78" r:id="rId2"/>
  <headerFooter alignWithMargins="0">
    <oddHeader>&amp;R&amp;A</oddHeader>
    <oddFooter>&amp;CThanks to Greg Stewart at Nelson/Marek Yacht Design, Inc. &amp; Bruce Cooper at Ullman Sails Newport Beach for layout and design.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9:Q81"/>
  <sheetViews>
    <sheetView zoomScale="75" zoomScaleNormal="75" workbookViewId="0" topLeftCell="A4">
      <selection activeCell="C19" sqref="C19"/>
    </sheetView>
  </sheetViews>
  <sheetFormatPr defaultColWidth="9.140625" defaultRowHeight="12.75" customHeight="1"/>
  <cols>
    <col min="1" max="1" width="1.8515625" style="60" customWidth="1"/>
    <col min="2" max="2" width="20.421875" style="60" customWidth="1"/>
    <col min="3" max="3" width="10.140625" style="60" customWidth="1"/>
    <col min="4" max="6" width="12.28125" style="60" customWidth="1"/>
    <col min="7" max="12" width="10.7109375" style="60" customWidth="1"/>
    <col min="13" max="13" width="9.140625" style="60" customWidth="1"/>
    <col min="14" max="14" width="9.57421875" style="60" bestFit="1" customWidth="1"/>
    <col min="15" max="16384" width="9.140625" style="60" customWidth="1"/>
  </cols>
  <sheetData>
    <row r="9" spans="2:3" ht="12.75" customHeight="1">
      <c r="B9" s="9" t="s">
        <v>7</v>
      </c>
      <c r="C9" s="9"/>
    </row>
    <row r="10" ht="12.75" customHeight="1" thickBot="1"/>
    <row r="11" spans="2:12" ht="15" customHeight="1">
      <c r="B11" s="194" t="s">
        <v>6</v>
      </c>
      <c r="C11" s="195" t="s">
        <v>14</v>
      </c>
      <c r="D11" s="196" t="s">
        <v>0</v>
      </c>
      <c r="E11" s="196" t="s">
        <v>20</v>
      </c>
      <c r="F11" s="196" t="s">
        <v>18</v>
      </c>
      <c r="G11" s="196" t="s">
        <v>2</v>
      </c>
      <c r="H11" s="196" t="s">
        <v>3</v>
      </c>
      <c r="I11" s="196" t="s">
        <v>4</v>
      </c>
      <c r="J11" s="196" t="s">
        <v>9</v>
      </c>
      <c r="K11" s="196" t="s">
        <v>10</v>
      </c>
      <c r="L11" s="197" t="s">
        <v>11</v>
      </c>
    </row>
    <row r="12" spans="2:12" ht="15" customHeight="1">
      <c r="B12" s="198"/>
      <c r="C12" s="130" t="s">
        <v>15</v>
      </c>
      <c r="D12" s="153" t="s">
        <v>16</v>
      </c>
      <c r="E12" s="64">
        <v>120</v>
      </c>
      <c r="F12" s="64">
        <v>300</v>
      </c>
      <c r="G12" s="64">
        <v>600</v>
      </c>
      <c r="H12" s="64">
        <v>1200</v>
      </c>
      <c r="I12" s="64">
        <v>1800</v>
      </c>
      <c r="J12" s="64">
        <v>2400</v>
      </c>
      <c r="K12" s="64">
        <v>3000</v>
      </c>
      <c r="L12" s="199">
        <v>3600</v>
      </c>
    </row>
    <row r="13" spans="2:12" ht="15" customHeight="1">
      <c r="B13" s="198"/>
      <c r="C13" s="84"/>
      <c r="D13" s="64"/>
      <c r="E13" s="64"/>
      <c r="F13" s="64"/>
      <c r="G13" s="64"/>
      <c r="H13" s="64"/>
      <c r="I13" s="64"/>
      <c r="J13" s="64"/>
      <c r="K13" s="64"/>
      <c r="L13" s="199"/>
    </row>
    <row r="14" spans="2:12" ht="15" customHeight="1">
      <c r="B14" s="204" t="str">
        <f>Jazz!$B14</f>
        <v>Jazz</v>
      </c>
      <c r="C14" s="161">
        <f>Jazz!$C14</f>
        <v>69</v>
      </c>
      <c r="D14" s="67">
        <f aca="true" t="shared" si="0" ref="D14:D23">650/(625+C14)</f>
        <v>0.9365994236311239</v>
      </c>
      <c r="E14" s="68">
        <f aca="true" t="shared" si="1" ref="E14:L21">ABS((E$12*$D$22/$D14)*($D14/$D$22)-(E$12*$D$22/$D14))</f>
        <v>1.5362731152204958</v>
      </c>
      <c r="F14" s="68">
        <f t="shared" si="1"/>
        <v>3.8406827880512537</v>
      </c>
      <c r="G14" s="68">
        <f t="shared" si="1"/>
        <v>7.6813655761025075</v>
      </c>
      <c r="H14" s="68">
        <f t="shared" si="1"/>
        <v>15.362731152205015</v>
      </c>
      <c r="I14" s="68">
        <f t="shared" si="1"/>
        <v>23.044096728307522</v>
      </c>
      <c r="J14" s="68">
        <f t="shared" si="1"/>
        <v>30.72546230441003</v>
      </c>
      <c r="K14" s="68">
        <f t="shared" si="1"/>
        <v>38.40682788051254</v>
      </c>
      <c r="L14" s="201">
        <f t="shared" si="1"/>
        <v>46.088193456615045</v>
      </c>
    </row>
    <row r="15" spans="2:12" ht="15" customHeight="1">
      <c r="B15" s="204" t="str">
        <f>Jazz!$B15</f>
        <v>Code Blue</v>
      </c>
      <c r="C15" s="161">
        <f>Jazz!C15</f>
        <v>72</v>
      </c>
      <c r="D15" s="67">
        <f t="shared" si="0"/>
        <v>0.9325681492109039</v>
      </c>
      <c r="E15" s="68">
        <f t="shared" si="1"/>
        <v>1.0241820768136733</v>
      </c>
      <c r="F15" s="68">
        <f t="shared" si="1"/>
        <v>2.560455192034169</v>
      </c>
      <c r="G15" s="68">
        <f t="shared" si="1"/>
        <v>5.120910384068338</v>
      </c>
      <c r="H15" s="68">
        <f t="shared" si="1"/>
        <v>10.241820768136677</v>
      </c>
      <c r="I15" s="68">
        <f t="shared" si="1"/>
        <v>15.362731152205015</v>
      </c>
      <c r="J15" s="68">
        <f t="shared" si="1"/>
        <v>20.483641536273353</v>
      </c>
      <c r="K15" s="68">
        <f t="shared" si="1"/>
        <v>25.60455192034169</v>
      </c>
      <c r="L15" s="201">
        <f t="shared" si="1"/>
        <v>30.72546230441003</v>
      </c>
    </row>
    <row r="16" spans="2:12" ht="15" customHeight="1">
      <c r="B16" s="204" t="str">
        <f>Jazz!$B16</f>
        <v>Stategem</v>
      </c>
      <c r="C16" s="161">
        <f>Jazz!C16</f>
        <v>72</v>
      </c>
      <c r="D16" s="67">
        <f t="shared" si="0"/>
        <v>0.9325681492109039</v>
      </c>
      <c r="E16" s="68">
        <f t="shared" si="1"/>
        <v>1.0241820768136733</v>
      </c>
      <c r="F16" s="68">
        <f t="shared" si="1"/>
        <v>2.560455192034169</v>
      </c>
      <c r="G16" s="68">
        <f t="shared" si="1"/>
        <v>5.120910384068338</v>
      </c>
      <c r="H16" s="68">
        <f t="shared" si="1"/>
        <v>10.241820768136677</v>
      </c>
      <c r="I16" s="68">
        <f t="shared" si="1"/>
        <v>15.362731152205015</v>
      </c>
      <c r="J16" s="68">
        <f t="shared" si="1"/>
        <v>20.483641536273353</v>
      </c>
      <c r="K16" s="68">
        <f t="shared" si="1"/>
        <v>25.60455192034169</v>
      </c>
      <c r="L16" s="201">
        <f t="shared" si="1"/>
        <v>30.72546230441003</v>
      </c>
    </row>
    <row r="17" spans="2:12" ht="15" customHeight="1">
      <c r="B17" s="204" t="str">
        <f>Jazz!$B17</f>
        <v>Impulse</v>
      </c>
      <c r="C17" s="161">
        <f>Jazz!C17</f>
        <v>72</v>
      </c>
      <c r="D17" s="67">
        <f t="shared" si="0"/>
        <v>0.9325681492109039</v>
      </c>
      <c r="E17" s="68">
        <f t="shared" si="1"/>
        <v>1.0241820768136733</v>
      </c>
      <c r="F17" s="68">
        <f t="shared" si="1"/>
        <v>2.560455192034169</v>
      </c>
      <c r="G17" s="68">
        <f t="shared" si="1"/>
        <v>5.120910384068338</v>
      </c>
      <c r="H17" s="68">
        <f t="shared" si="1"/>
        <v>10.241820768136677</v>
      </c>
      <c r="I17" s="68">
        <f t="shared" si="1"/>
        <v>15.362731152205015</v>
      </c>
      <c r="J17" s="68">
        <f t="shared" si="1"/>
        <v>20.483641536273353</v>
      </c>
      <c r="K17" s="68">
        <f t="shared" si="1"/>
        <v>25.60455192034169</v>
      </c>
      <c r="L17" s="201">
        <f t="shared" si="1"/>
        <v>30.72546230441003</v>
      </c>
    </row>
    <row r="18" spans="2:12" ht="15" customHeight="1">
      <c r="B18" s="204" t="str">
        <f>Jazz!$B18</f>
        <v>Brown Sugar</v>
      </c>
      <c r="C18" s="161">
        <v>72</v>
      </c>
      <c r="D18" s="67">
        <f t="shared" si="0"/>
        <v>0.9325681492109039</v>
      </c>
      <c r="E18" s="68">
        <f>ABS((E$12*$D$22/$D18)*($D18/$D$22)-(E$12*$D$22/$D18))</f>
        <v>1.0241820768136733</v>
      </c>
      <c r="F18" s="68">
        <f>ABS((F$12*$D$22/$D18)*($D18/$D$22)-(F$12*$D$22/$D18))</f>
        <v>2.560455192034169</v>
      </c>
      <c r="G18" s="68">
        <f aca="true" t="shared" si="2" ref="G18:L18">ABS((G$12*$D$22/$D18)*($D18/$D$22)-(G$12*$D$22/$D18))</f>
        <v>5.120910384068338</v>
      </c>
      <c r="H18" s="68">
        <f t="shared" si="2"/>
        <v>10.241820768136677</v>
      </c>
      <c r="I18" s="68">
        <f t="shared" si="2"/>
        <v>15.362731152205015</v>
      </c>
      <c r="J18" s="68">
        <f t="shared" si="2"/>
        <v>20.483641536273353</v>
      </c>
      <c r="K18" s="68">
        <f t="shared" si="2"/>
        <v>25.60455192034169</v>
      </c>
      <c r="L18" s="201">
        <f t="shared" si="2"/>
        <v>30.72546230441003</v>
      </c>
    </row>
    <row r="19" spans="2:15" ht="15" customHeight="1">
      <c r="B19" s="204" t="str">
        <f>Jazz!$B19</f>
        <v>Rival</v>
      </c>
      <c r="C19" s="161">
        <v>72</v>
      </c>
      <c r="D19" s="67">
        <f t="shared" si="0"/>
        <v>0.9325681492109039</v>
      </c>
      <c r="E19" s="68">
        <f t="shared" si="1"/>
        <v>1.0241820768136733</v>
      </c>
      <c r="F19" s="68">
        <f t="shared" si="1"/>
        <v>2.560455192034169</v>
      </c>
      <c r="G19" s="68">
        <f t="shared" si="1"/>
        <v>5.120910384068338</v>
      </c>
      <c r="H19" s="68">
        <f t="shared" si="1"/>
        <v>10.241820768136677</v>
      </c>
      <c r="I19" s="68">
        <f t="shared" si="1"/>
        <v>15.362731152205015</v>
      </c>
      <c r="J19" s="68">
        <f t="shared" si="1"/>
        <v>20.483641536273353</v>
      </c>
      <c r="K19" s="68">
        <f t="shared" si="1"/>
        <v>25.60455192034169</v>
      </c>
      <c r="L19" s="201">
        <f t="shared" si="1"/>
        <v>30.72546230441003</v>
      </c>
      <c r="O19" s="60" t="s">
        <v>1</v>
      </c>
    </row>
    <row r="20" spans="2:12" ht="15" customHeight="1">
      <c r="B20" s="204" t="str">
        <f>Jazz!$B20</f>
        <v>C&amp;Ceann Saile</v>
      </c>
      <c r="C20" s="161">
        <f>Jazz!C20</f>
        <v>75</v>
      </c>
      <c r="D20" s="67">
        <f t="shared" si="0"/>
        <v>0.9285714285714286</v>
      </c>
      <c r="E20" s="68">
        <f t="shared" si="1"/>
        <v>0.5120910384068509</v>
      </c>
      <c r="F20" s="68">
        <f t="shared" si="1"/>
        <v>1.2802275960171414</v>
      </c>
      <c r="G20" s="68">
        <f t="shared" si="1"/>
        <v>2.560455192034283</v>
      </c>
      <c r="H20" s="68">
        <f t="shared" si="1"/>
        <v>5.120910384068566</v>
      </c>
      <c r="I20" s="68">
        <f t="shared" si="1"/>
        <v>7.681365576102735</v>
      </c>
      <c r="J20" s="68">
        <f t="shared" si="1"/>
        <v>10.241820768137131</v>
      </c>
      <c r="K20" s="68">
        <f t="shared" si="1"/>
        <v>12.8022759601713</v>
      </c>
      <c r="L20" s="201">
        <f t="shared" si="1"/>
        <v>15.36273115220547</v>
      </c>
    </row>
    <row r="21" spans="2:12" ht="15" customHeight="1" thickBot="1">
      <c r="B21" s="264" t="str">
        <f>Jazz!$B$21</f>
        <v>Hurrah</v>
      </c>
      <c r="C21" s="236">
        <f>Jazz!$C$21</f>
        <v>78</v>
      </c>
      <c r="D21" s="234">
        <f t="shared" si="0"/>
        <v>0.9246088193456614</v>
      </c>
      <c r="E21" s="68">
        <f t="shared" si="1"/>
        <v>0</v>
      </c>
      <c r="F21" s="68">
        <f t="shared" si="1"/>
        <v>0</v>
      </c>
      <c r="G21" s="68">
        <f t="shared" si="1"/>
        <v>0</v>
      </c>
      <c r="H21" s="68">
        <f t="shared" si="1"/>
        <v>0</v>
      </c>
      <c r="I21" s="68">
        <f t="shared" si="1"/>
        <v>0</v>
      </c>
      <c r="J21" s="68">
        <f t="shared" si="1"/>
        <v>0</v>
      </c>
      <c r="K21" s="68">
        <f t="shared" si="1"/>
        <v>0</v>
      </c>
      <c r="L21" s="201">
        <f t="shared" si="1"/>
        <v>0</v>
      </c>
    </row>
    <row r="22" spans="2:12" ht="15" customHeight="1" thickBot="1">
      <c r="B22" s="202" t="str">
        <f>Jazz!B22</f>
        <v>Legacy</v>
      </c>
      <c r="C22" s="222">
        <f>Jazz!C22</f>
        <v>78</v>
      </c>
      <c r="D22" s="106">
        <f t="shared" si="0"/>
        <v>0.9246088193456614</v>
      </c>
      <c r="E22" s="164">
        <f>ABS((E$12*$D$22/$D22)*($D22/$D$22)-(E$12*$D$22/$D22))</f>
        <v>0</v>
      </c>
      <c r="F22" s="164">
        <f>ABS((F$12*$D$22/$D22)*($D22/$D$22)-(F$12*$D$22/$D22))</f>
        <v>0</v>
      </c>
      <c r="G22" s="164">
        <f aca="true" t="shared" si="3" ref="G22:L23">ABS((G$12*$D$22/$D22)*($D22/$D$22)-(G$12*$D$22/$D22))</f>
        <v>0</v>
      </c>
      <c r="H22" s="164">
        <f t="shared" si="3"/>
        <v>0</v>
      </c>
      <c r="I22" s="164">
        <f t="shared" si="3"/>
        <v>0</v>
      </c>
      <c r="J22" s="164">
        <f t="shared" si="3"/>
        <v>0</v>
      </c>
      <c r="K22" s="164">
        <f t="shared" si="3"/>
        <v>0</v>
      </c>
      <c r="L22" s="265">
        <f t="shared" si="3"/>
        <v>0</v>
      </c>
    </row>
    <row r="23" spans="2:12" ht="12.75" customHeight="1" thickBot="1">
      <c r="B23" s="202" t="str">
        <f>Jazz!B23</f>
        <v>Whoa Nellie</v>
      </c>
      <c r="C23" s="222">
        <f>Jazz!C23</f>
        <v>90</v>
      </c>
      <c r="D23" s="106">
        <f t="shared" si="0"/>
        <v>0.9090909090909091</v>
      </c>
      <c r="E23" s="164">
        <f>ABS((E$12*$D$22/$D23)*($D23/$D$22)-(E$12*$D$22/$D23))</f>
        <v>2.0483641536273183</v>
      </c>
      <c r="F23" s="164">
        <f>ABS((F$12*$D$22/$D23)*($D23/$D$22)-(F$12*$D$22/$D23))</f>
        <v>5.1209103840682815</v>
      </c>
      <c r="G23" s="164">
        <f t="shared" si="3"/>
        <v>10.241820768136563</v>
      </c>
      <c r="H23" s="164">
        <f t="shared" si="3"/>
        <v>20.483641536273126</v>
      </c>
      <c r="I23" s="164">
        <f t="shared" si="3"/>
        <v>30.725462304409803</v>
      </c>
      <c r="J23" s="164">
        <f t="shared" si="3"/>
        <v>40.96728307254625</v>
      </c>
      <c r="K23" s="164">
        <f t="shared" si="3"/>
        <v>51.20910384068293</v>
      </c>
      <c r="L23" s="265">
        <f t="shared" si="3"/>
        <v>61.450924608819605</v>
      </c>
    </row>
    <row r="24" spans="2:12" ht="12.75" customHeight="1">
      <c r="B24" s="204"/>
      <c r="C24" s="142"/>
      <c r="D24" s="103"/>
      <c r="E24" s="68"/>
      <c r="F24" s="68"/>
      <c r="G24" s="68"/>
      <c r="H24" s="68"/>
      <c r="I24" s="68"/>
      <c r="J24" s="68"/>
      <c r="K24" s="68"/>
      <c r="L24" s="201"/>
    </row>
    <row r="25" spans="2:12" ht="12.75" customHeight="1">
      <c r="B25" s="204"/>
      <c r="C25" s="142"/>
      <c r="D25" s="103"/>
      <c r="E25" s="68"/>
      <c r="F25" s="68"/>
      <c r="G25" s="68"/>
      <c r="H25" s="68"/>
      <c r="I25" s="68"/>
      <c r="J25" s="68"/>
      <c r="K25" s="68"/>
      <c r="L25" s="201"/>
    </row>
    <row r="26" spans="2:12" ht="12.75" customHeight="1">
      <c r="B26" s="204"/>
      <c r="C26" s="142"/>
      <c r="D26" s="103"/>
      <c r="E26" s="68"/>
      <c r="F26" s="68"/>
      <c r="G26" s="68"/>
      <c r="H26" s="68"/>
      <c r="I26" s="68"/>
      <c r="J26" s="68"/>
      <c r="K26" s="68"/>
      <c r="L26" s="201"/>
    </row>
    <row r="27" spans="2:14" ht="12.75" customHeight="1" hidden="1">
      <c r="B27" s="204" t="s">
        <v>1</v>
      </c>
      <c r="C27" s="133"/>
      <c r="D27" s="67">
        <v>0</v>
      </c>
      <c r="E27" s="71"/>
      <c r="F27" s="71"/>
      <c r="G27" s="68" t="e">
        <f aca="true" t="shared" si="4" ref="G27:L27">ABS((G$12*$D$18/$D27)*($D27/$D$18)-(G$12*$D$18/$D27))</f>
        <v>#DIV/0!</v>
      </c>
      <c r="H27" s="68" t="e">
        <f t="shared" si="4"/>
        <v>#DIV/0!</v>
      </c>
      <c r="I27" s="68" t="e">
        <f t="shared" si="4"/>
        <v>#DIV/0!</v>
      </c>
      <c r="J27" s="68" t="e">
        <f t="shared" si="4"/>
        <v>#DIV/0!</v>
      </c>
      <c r="K27" s="68" t="e">
        <f t="shared" si="4"/>
        <v>#DIV/0!</v>
      </c>
      <c r="L27" s="201" t="e">
        <f t="shared" si="4"/>
        <v>#DIV/0!</v>
      </c>
      <c r="N27" s="70"/>
    </row>
    <row r="28" spans="2:14" ht="12.75" customHeight="1" hidden="1">
      <c r="B28" s="198"/>
      <c r="C28" s="84"/>
      <c r="D28" s="71"/>
      <c r="E28" s="71"/>
      <c r="F28" s="71"/>
      <c r="G28" s="68"/>
      <c r="H28" s="68"/>
      <c r="I28" s="68"/>
      <c r="J28" s="68"/>
      <c r="K28" s="68"/>
      <c r="L28" s="201"/>
      <c r="N28" s="70"/>
    </row>
    <row r="29" spans="2:14" ht="12.75" customHeight="1" hidden="1">
      <c r="B29" s="205"/>
      <c r="C29" s="134"/>
      <c r="D29" s="73">
        <v>0</v>
      </c>
      <c r="E29" s="71"/>
      <c r="F29" s="71"/>
      <c r="G29" s="74" t="e">
        <f aca="true" t="shared" si="5" ref="G29:L29">ABS((G$12*$D$29/$D29)*($D29/$D$29)-(G$12*$D$29/$D29))</f>
        <v>#DIV/0!</v>
      </c>
      <c r="H29" s="68" t="e">
        <f t="shared" si="5"/>
        <v>#DIV/0!</v>
      </c>
      <c r="I29" s="68" t="e">
        <f t="shared" si="5"/>
        <v>#DIV/0!</v>
      </c>
      <c r="J29" s="68" t="e">
        <f t="shared" si="5"/>
        <v>#DIV/0!</v>
      </c>
      <c r="K29" s="68" t="e">
        <f t="shared" si="5"/>
        <v>#DIV/0!</v>
      </c>
      <c r="L29" s="201" t="e">
        <f t="shared" si="5"/>
        <v>#DIV/0!</v>
      </c>
      <c r="N29" s="53"/>
    </row>
    <row r="30" spans="2:16" ht="12.75" customHeight="1" hidden="1">
      <c r="B30" s="198"/>
      <c r="C30" s="84"/>
      <c r="D30" s="73">
        <v>0</v>
      </c>
      <c r="E30" s="71"/>
      <c r="F30" s="71"/>
      <c r="G30" s="68"/>
      <c r="H30" s="68"/>
      <c r="I30" s="68"/>
      <c r="J30" s="68"/>
      <c r="K30" s="68"/>
      <c r="L30" s="201"/>
      <c r="N30" s="70"/>
      <c r="P30" s="60" t="s">
        <v>1</v>
      </c>
    </row>
    <row r="31" spans="2:14" ht="12.75" customHeight="1" hidden="1">
      <c r="B31" s="204"/>
      <c r="C31" s="133"/>
      <c r="D31" s="73">
        <v>0</v>
      </c>
      <c r="E31" s="71"/>
      <c r="F31" s="71"/>
      <c r="G31" s="68" t="e">
        <f aca="true" t="shared" si="6" ref="G31:L42">ABS((G$12*$D$29/$D31)*($D31/$D$29)-(G$12*$D$29/$D31))</f>
        <v>#DIV/0!</v>
      </c>
      <c r="H31" s="68" t="e">
        <f t="shared" si="6"/>
        <v>#DIV/0!</v>
      </c>
      <c r="I31" s="68" t="e">
        <f t="shared" si="6"/>
        <v>#DIV/0!</v>
      </c>
      <c r="J31" s="68" t="e">
        <f t="shared" si="6"/>
        <v>#DIV/0!</v>
      </c>
      <c r="K31" s="68" t="e">
        <f t="shared" si="6"/>
        <v>#DIV/0!</v>
      </c>
      <c r="L31" s="201" t="e">
        <f t="shared" si="6"/>
        <v>#DIV/0!</v>
      </c>
      <c r="N31" s="53"/>
    </row>
    <row r="32" spans="2:14" ht="12.75" customHeight="1" hidden="1">
      <c r="B32" s="204"/>
      <c r="C32" s="133"/>
      <c r="D32" s="73">
        <v>0</v>
      </c>
      <c r="E32" s="71"/>
      <c r="F32" s="71"/>
      <c r="G32" s="68" t="e">
        <f t="shared" si="6"/>
        <v>#DIV/0!</v>
      </c>
      <c r="H32" s="68" t="e">
        <f t="shared" si="6"/>
        <v>#DIV/0!</v>
      </c>
      <c r="I32" s="68" t="e">
        <f t="shared" si="6"/>
        <v>#DIV/0!</v>
      </c>
      <c r="J32" s="68" t="e">
        <f t="shared" si="6"/>
        <v>#DIV/0!</v>
      </c>
      <c r="K32" s="68" t="e">
        <f t="shared" si="6"/>
        <v>#DIV/0!</v>
      </c>
      <c r="L32" s="201" t="e">
        <f t="shared" si="6"/>
        <v>#DIV/0!</v>
      </c>
      <c r="N32" s="53"/>
    </row>
    <row r="33" spans="2:14" ht="12.75" customHeight="1" hidden="1">
      <c r="B33" s="204"/>
      <c r="C33" s="133"/>
      <c r="D33" s="73">
        <v>0</v>
      </c>
      <c r="E33" s="71"/>
      <c r="F33" s="71"/>
      <c r="G33" s="68" t="e">
        <f t="shared" si="6"/>
        <v>#DIV/0!</v>
      </c>
      <c r="H33" s="68" t="e">
        <f t="shared" si="6"/>
        <v>#DIV/0!</v>
      </c>
      <c r="I33" s="68" t="e">
        <f t="shared" si="6"/>
        <v>#DIV/0!</v>
      </c>
      <c r="J33" s="68" t="e">
        <f t="shared" si="6"/>
        <v>#DIV/0!</v>
      </c>
      <c r="K33" s="68" t="e">
        <f t="shared" si="6"/>
        <v>#DIV/0!</v>
      </c>
      <c r="L33" s="201" t="e">
        <f t="shared" si="6"/>
        <v>#DIV/0!</v>
      </c>
      <c r="N33" s="53"/>
    </row>
    <row r="34" spans="2:17" ht="12.75" customHeight="1" hidden="1">
      <c r="B34" s="204"/>
      <c r="C34" s="133"/>
      <c r="D34" s="73">
        <v>0</v>
      </c>
      <c r="E34" s="71"/>
      <c r="F34" s="71"/>
      <c r="G34" s="68" t="e">
        <f t="shared" si="6"/>
        <v>#DIV/0!</v>
      </c>
      <c r="H34" s="68" t="e">
        <f t="shared" si="6"/>
        <v>#DIV/0!</v>
      </c>
      <c r="I34" s="68" t="e">
        <f t="shared" si="6"/>
        <v>#DIV/0!</v>
      </c>
      <c r="J34" s="68" t="e">
        <f t="shared" si="6"/>
        <v>#DIV/0!</v>
      </c>
      <c r="K34" s="68" t="e">
        <f t="shared" si="6"/>
        <v>#DIV/0!</v>
      </c>
      <c r="L34" s="201" t="e">
        <f t="shared" si="6"/>
        <v>#DIV/0!</v>
      </c>
      <c r="N34" s="53"/>
      <c r="Q34" s="60" t="s">
        <v>1</v>
      </c>
    </row>
    <row r="35" spans="2:14" ht="12.75" customHeight="1" hidden="1">
      <c r="B35" s="204"/>
      <c r="C35" s="133"/>
      <c r="D35" s="73">
        <v>0</v>
      </c>
      <c r="E35" s="71"/>
      <c r="F35" s="71"/>
      <c r="G35" s="68" t="e">
        <f t="shared" si="6"/>
        <v>#DIV/0!</v>
      </c>
      <c r="H35" s="68" t="e">
        <f t="shared" si="6"/>
        <v>#DIV/0!</v>
      </c>
      <c r="I35" s="68" t="e">
        <f t="shared" si="6"/>
        <v>#DIV/0!</v>
      </c>
      <c r="J35" s="68" t="e">
        <f t="shared" si="6"/>
        <v>#DIV/0!</v>
      </c>
      <c r="K35" s="68" t="e">
        <f t="shared" si="6"/>
        <v>#DIV/0!</v>
      </c>
      <c r="L35" s="201" t="e">
        <f t="shared" si="6"/>
        <v>#DIV/0!</v>
      </c>
      <c r="N35" s="53"/>
    </row>
    <row r="36" spans="2:17" ht="12.75" customHeight="1" hidden="1">
      <c r="B36" s="204"/>
      <c r="C36" s="133"/>
      <c r="D36" s="73">
        <v>0</v>
      </c>
      <c r="E36" s="71"/>
      <c r="F36" s="71"/>
      <c r="G36" s="68" t="e">
        <f t="shared" si="6"/>
        <v>#DIV/0!</v>
      </c>
      <c r="H36" s="68" t="e">
        <f t="shared" si="6"/>
        <v>#DIV/0!</v>
      </c>
      <c r="I36" s="68" t="e">
        <f t="shared" si="6"/>
        <v>#DIV/0!</v>
      </c>
      <c r="J36" s="68" t="e">
        <f t="shared" si="6"/>
        <v>#DIV/0!</v>
      </c>
      <c r="K36" s="68" t="e">
        <f t="shared" si="6"/>
        <v>#DIV/0!</v>
      </c>
      <c r="L36" s="201" t="e">
        <f t="shared" si="6"/>
        <v>#DIV/0!</v>
      </c>
      <c r="N36" s="53"/>
      <c r="P36" s="60" t="s">
        <v>1</v>
      </c>
      <c r="Q36" s="60" t="s">
        <v>1</v>
      </c>
    </row>
    <row r="37" spans="2:14" ht="12.75" customHeight="1" hidden="1">
      <c r="B37" s="204"/>
      <c r="C37" s="133"/>
      <c r="D37" s="73">
        <v>0</v>
      </c>
      <c r="E37" s="71"/>
      <c r="F37" s="71"/>
      <c r="G37" s="68" t="e">
        <f t="shared" si="6"/>
        <v>#DIV/0!</v>
      </c>
      <c r="H37" s="68" t="e">
        <f t="shared" si="6"/>
        <v>#DIV/0!</v>
      </c>
      <c r="I37" s="68" t="e">
        <f t="shared" si="6"/>
        <v>#DIV/0!</v>
      </c>
      <c r="J37" s="68" t="e">
        <f t="shared" si="6"/>
        <v>#DIV/0!</v>
      </c>
      <c r="K37" s="68" t="e">
        <f t="shared" si="6"/>
        <v>#DIV/0!</v>
      </c>
      <c r="L37" s="201" t="e">
        <f t="shared" si="6"/>
        <v>#DIV/0!</v>
      </c>
      <c r="N37" s="53"/>
    </row>
    <row r="38" spans="2:14" ht="12.75" customHeight="1" hidden="1">
      <c r="B38" s="204"/>
      <c r="C38" s="133"/>
      <c r="D38" s="73">
        <v>0</v>
      </c>
      <c r="E38" s="71"/>
      <c r="F38" s="71"/>
      <c r="G38" s="68" t="e">
        <f t="shared" si="6"/>
        <v>#DIV/0!</v>
      </c>
      <c r="H38" s="68" t="e">
        <f t="shared" si="6"/>
        <v>#DIV/0!</v>
      </c>
      <c r="I38" s="68" t="e">
        <f t="shared" si="6"/>
        <v>#DIV/0!</v>
      </c>
      <c r="J38" s="68" t="e">
        <f t="shared" si="6"/>
        <v>#DIV/0!</v>
      </c>
      <c r="K38" s="68" t="e">
        <f t="shared" si="6"/>
        <v>#DIV/0!</v>
      </c>
      <c r="L38" s="201" t="e">
        <f t="shared" si="6"/>
        <v>#DIV/0!</v>
      </c>
      <c r="N38" s="53"/>
    </row>
    <row r="39" spans="2:14" ht="12.75" customHeight="1" hidden="1">
      <c r="B39" s="204" t="s">
        <v>1</v>
      </c>
      <c r="C39" s="133"/>
      <c r="D39" s="73">
        <v>0</v>
      </c>
      <c r="E39" s="71"/>
      <c r="F39" s="71"/>
      <c r="G39" s="68" t="e">
        <f t="shared" si="6"/>
        <v>#DIV/0!</v>
      </c>
      <c r="H39" s="68" t="e">
        <f t="shared" si="6"/>
        <v>#DIV/0!</v>
      </c>
      <c r="I39" s="68" t="e">
        <f t="shared" si="6"/>
        <v>#DIV/0!</v>
      </c>
      <c r="J39" s="68" t="e">
        <f t="shared" si="6"/>
        <v>#DIV/0!</v>
      </c>
      <c r="K39" s="68" t="e">
        <f t="shared" si="6"/>
        <v>#DIV/0!</v>
      </c>
      <c r="L39" s="201" t="e">
        <f t="shared" si="6"/>
        <v>#DIV/0!</v>
      </c>
      <c r="N39" s="70"/>
    </row>
    <row r="40" spans="2:12" ht="12.75" customHeight="1" hidden="1">
      <c r="B40" s="204" t="s">
        <v>1</v>
      </c>
      <c r="C40" s="133"/>
      <c r="D40" s="73">
        <v>0</v>
      </c>
      <c r="E40" s="71"/>
      <c r="F40" s="71"/>
      <c r="G40" s="68" t="e">
        <f t="shared" si="6"/>
        <v>#DIV/0!</v>
      </c>
      <c r="H40" s="68" t="e">
        <f t="shared" si="6"/>
        <v>#DIV/0!</v>
      </c>
      <c r="I40" s="68" t="e">
        <f t="shared" si="6"/>
        <v>#DIV/0!</v>
      </c>
      <c r="J40" s="68" t="e">
        <f t="shared" si="6"/>
        <v>#DIV/0!</v>
      </c>
      <c r="K40" s="68" t="e">
        <f t="shared" si="6"/>
        <v>#DIV/0!</v>
      </c>
      <c r="L40" s="201" t="e">
        <f t="shared" si="6"/>
        <v>#DIV/0!</v>
      </c>
    </row>
    <row r="41" spans="2:12" ht="12.75" customHeight="1" hidden="1">
      <c r="B41" s="204" t="s">
        <v>1</v>
      </c>
      <c r="C41" s="133"/>
      <c r="D41" s="73">
        <v>0</v>
      </c>
      <c r="E41" s="71"/>
      <c r="F41" s="71"/>
      <c r="G41" s="68" t="e">
        <f t="shared" si="6"/>
        <v>#DIV/0!</v>
      </c>
      <c r="H41" s="68" t="e">
        <f t="shared" si="6"/>
        <v>#DIV/0!</v>
      </c>
      <c r="I41" s="68" t="e">
        <f t="shared" si="6"/>
        <v>#DIV/0!</v>
      </c>
      <c r="J41" s="68" t="e">
        <f t="shared" si="6"/>
        <v>#DIV/0!</v>
      </c>
      <c r="K41" s="68" t="e">
        <f t="shared" si="6"/>
        <v>#DIV/0!</v>
      </c>
      <c r="L41" s="201" t="e">
        <f t="shared" si="6"/>
        <v>#DIV/0!</v>
      </c>
    </row>
    <row r="42" spans="2:12" ht="12.75" customHeight="1" hidden="1">
      <c r="B42" s="204" t="s">
        <v>1</v>
      </c>
      <c r="C42" s="133"/>
      <c r="D42" s="73">
        <v>0</v>
      </c>
      <c r="E42" s="71"/>
      <c r="F42" s="71"/>
      <c r="G42" s="68" t="e">
        <f t="shared" si="6"/>
        <v>#DIV/0!</v>
      </c>
      <c r="H42" s="68" t="e">
        <f t="shared" si="6"/>
        <v>#DIV/0!</v>
      </c>
      <c r="I42" s="68" t="e">
        <f t="shared" si="6"/>
        <v>#DIV/0!</v>
      </c>
      <c r="J42" s="68" t="e">
        <f t="shared" si="6"/>
        <v>#DIV/0!</v>
      </c>
      <c r="K42" s="68" t="e">
        <f t="shared" si="6"/>
        <v>#DIV/0!</v>
      </c>
      <c r="L42" s="201" t="e">
        <f t="shared" si="6"/>
        <v>#DIV/0!</v>
      </c>
    </row>
    <row r="43" spans="2:12" ht="12.75" customHeight="1" thickBot="1">
      <c r="B43" s="206" t="s">
        <v>1</v>
      </c>
      <c r="C43" s="207"/>
      <c r="D43" s="267"/>
      <c r="E43" s="221"/>
      <c r="F43" s="221"/>
      <c r="G43" s="209" t="s">
        <v>5</v>
      </c>
      <c r="H43" s="209" t="s">
        <v>1</v>
      </c>
      <c r="I43" s="209" t="s">
        <v>1</v>
      </c>
      <c r="J43" s="209" t="s">
        <v>1</v>
      </c>
      <c r="K43" s="209" t="s">
        <v>1</v>
      </c>
      <c r="L43" s="210" t="s">
        <v>1</v>
      </c>
    </row>
    <row r="44" spans="4:12" ht="12.75" customHeight="1">
      <c r="D44" s="79"/>
      <c r="E44" s="79"/>
      <c r="F44" s="79"/>
      <c r="G44" s="79"/>
      <c r="H44" s="79"/>
      <c r="I44" s="79"/>
      <c r="J44" s="79"/>
      <c r="K44" s="79"/>
      <c r="L44" s="79"/>
    </row>
    <row r="45" spans="2:6" ht="12.75" customHeight="1">
      <c r="B45" s="9" t="s">
        <v>8</v>
      </c>
      <c r="C45" s="9"/>
      <c r="D45" s="9"/>
      <c r="E45" s="9"/>
      <c r="F45" s="9"/>
    </row>
    <row r="46" spans="4:12" ht="12.75" customHeight="1" thickBot="1">
      <c r="D46" s="79"/>
      <c r="E46" s="79"/>
      <c r="F46" s="79"/>
      <c r="G46" s="79"/>
      <c r="H46" s="79"/>
      <c r="I46" s="79"/>
      <c r="J46" s="79"/>
      <c r="K46" s="79"/>
      <c r="L46" s="79"/>
    </row>
    <row r="47" spans="2:12" ht="15" customHeight="1" thickBot="1" thickTop="1">
      <c r="B47" s="80" t="str">
        <f>+B11</f>
        <v>Yacht Name</v>
      </c>
      <c r="C47" s="136"/>
      <c r="D47" s="81" t="str">
        <f aca="true" t="shared" si="7" ref="D47:L47">+D11</f>
        <v>TCC</v>
      </c>
      <c r="E47" s="82" t="str">
        <f>+E11</f>
        <v>2 min</v>
      </c>
      <c r="F47" s="82" t="str">
        <f t="shared" si="7"/>
        <v>5 min</v>
      </c>
      <c r="G47" s="82" t="str">
        <f t="shared" si="7"/>
        <v>10 min</v>
      </c>
      <c r="H47" s="82" t="str">
        <f t="shared" si="7"/>
        <v>20 min</v>
      </c>
      <c r="I47" s="82" t="str">
        <f t="shared" si="7"/>
        <v>30 min</v>
      </c>
      <c r="J47" s="82" t="str">
        <f t="shared" si="7"/>
        <v>40 min</v>
      </c>
      <c r="K47" s="82" t="str">
        <f t="shared" si="7"/>
        <v>50 min</v>
      </c>
      <c r="L47" s="83" t="str">
        <f t="shared" si="7"/>
        <v>60 min</v>
      </c>
    </row>
    <row r="48" spans="2:12" ht="15" customHeight="1">
      <c r="B48" s="63"/>
      <c r="C48" s="84"/>
      <c r="D48" s="84"/>
      <c r="E48" s="84"/>
      <c r="F48" s="84"/>
      <c r="G48" s="84"/>
      <c r="H48" s="84"/>
      <c r="I48" s="84"/>
      <c r="J48" s="84"/>
      <c r="K48" s="84"/>
      <c r="L48" s="85"/>
    </row>
    <row r="49" spans="2:12" s="139" customFormat="1" ht="15" customHeight="1">
      <c r="B49" s="88" t="str">
        <f aca="true" t="shared" si="8" ref="B49:B62">+B14</f>
        <v>Jazz</v>
      </c>
      <c r="D49" s="89">
        <f aca="true" t="shared" si="9" ref="D49:D62">+D14</f>
        <v>0.9365994236311239</v>
      </c>
      <c r="E49" s="235" t="str">
        <f aca="true" t="shared" si="10" ref="E49:E58">TEXT(INT((E14/60)),"00")&amp;":"&amp;TEXT(MOD((E14/60)*60,60),"00")</f>
        <v>00:02</v>
      </c>
      <c r="F49" s="235" t="str">
        <f aca="true" t="shared" si="11" ref="F49:L58">TEXT(INT((F14/60)),"00")&amp;":"&amp;TEXT(MOD((F14/60)*60,60),"00")</f>
        <v>00:04</v>
      </c>
      <c r="G49" s="173" t="str">
        <f t="shared" si="11"/>
        <v>00:08</v>
      </c>
      <c r="H49" s="173" t="str">
        <f t="shared" si="11"/>
        <v>00:15</v>
      </c>
      <c r="I49" s="173" t="str">
        <f t="shared" si="11"/>
        <v>00:23</v>
      </c>
      <c r="J49" s="173" t="str">
        <f t="shared" si="11"/>
        <v>00:31</v>
      </c>
      <c r="K49" s="173" t="str">
        <f t="shared" si="11"/>
        <v>00:38</v>
      </c>
      <c r="L49" s="174" t="str">
        <f t="shared" si="11"/>
        <v>00:46</v>
      </c>
    </row>
    <row r="50" spans="2:12" s="193" customFormat="1" ht="15" customHeight="1">
      <c r="B50" s="88" t="str">
        <f t="shared" si="8"/>
        <v>Code Blue</v>
      </c>
      <c r="C50" s="139"/>
      <c r="D50" s="89">
        <f t="shared" si="9"/>
        <v>0.9325681492109039</v>
      </c>
      <c r="E50" s="235" t="str">
        <f t="shared" si="10"/>
        <v>00:01</v>
      </c>
      <c r="F50" s="235" t="str">
        <f t="shared" si="11"/>
        <v>00:03</v>
      </c>
      <c r="G50" s="173" t="str">
        <f t="shared" si="11"/>
        <v>00:05</v>
      </c>
      <c r="H50" s="173" t="str">
        <f t="shared" si="11"/>
        <v>00:10</v>
      </c>
      <c r="I50" s="173" t="str">
        <f t="shared" si="11"/>
        <v>00:15</v>
      </c>
      <c r="J50" s="173" t="str">
        <f t="shared" si="11"/>
        <v>00:20</v>
      </c>
      <c r="K50" s="173" t="str">
        <f t="shared" si="11"/>
        <v>00:26</v>
      </c>
      <c r="L50" s="174" t="str">
        <f t="shared" si="11"/>
        <v>00:31</v>
      </c>
    </row>
    <row r="51" spans="2:12" s="193" customFormat="1" ht="15" customHeight="1">
      <c r="B51" s="88" t="str">
        <f t="shared" si="8"/>
        <v>Stategem</v>
      </c>
      <c r="C51" s="139"/>
      <c r="D51" s="89">
        <f t="shared" si="9"/>
        <v>0.9325681492109039</v>
      </c>
      <c r="E51" s="235" t="str">
        <f t="shared" si="10"/>
        <v>00:01</v>
      </c>
      <c r="F51" s="235" t="str">
        <f t="shared" si="11"/>
        <v>00:03</v>
      </c>
      <c r="G51" s="173" t="str">
        <f t="shared" si="11"/>
        <v>00:05</v>
      </c>
      <c r="H51" s="173" t="str">
        <f t="shared" si="11"/>
        <v>00:10</v>
      </c>
      <c r="I51" s="173" t="str">
        <f t="shared" si="11"/>
        <v>00:15</v>
      </c>
      <c r="J51" s="173" t="str">
        <f t="shared" si="11"/>
        <v>00:20</v>
      </c>
      <c r="K51" s="173" t="str">
        <f t="shared" si="11"/>
        <v>00:26</v>
      </c>
      <c r="L51" s="174" t="str">
        <f t="shared" si="11"/>
        <v>00:31</v>
      </c>
    </row>
    <row r="52" spans="2:12" s="193" customFormat="1" ht="15" customHeight="1">
      <c r="B52" s="165" t="str">
        <f t="shared" si="8"/>
        <v>Impulse</v>
      </c>
      <c r="D52" s="89">
        <f t="shared" si="9"/>
        <v>0.9325681492109039</v>
      </c>
      <c r="E52" s="235" t="str">
        <f t="shared" si="10"/>
        <v>00:01</v>
      </c>
      <c r="F52" s="235" t="str">
        <f t="shared" si="11"/>
        <v>00:03</v>
      </c>
      <c r="G52" s="183" t="str">
        <f t="shared" si="11"/>
        <v>00:05</v>
      </c>
      <c r="H52" s="183" t="str">
        <f t="shared" si="11"/>
        <v>00:10</v>
      </c>
      <c r="I52" s="183" t="str">
        <f t="shared" si="11"/>
        <v>00:15</v>
      </c>
      <c r="J52" s="183" t="str">
        <f t="shared" si="11"/>
        <v>00:20</v>
      </c>
      <c r="K52" s="183" t="str">
        <f t="shared" si="11"/>
        <v>00:26</v>
      </c>
      <c r="L52" s="184" t="str">
        <f t="shared" si="11"/>
        <v>00:31</v>
      </c>
    </row>
    <row r="53" spans="2:12" ht="15" customHeight="1">
      <c r="B53" s="165" t="str">
        <f t="shared" si="8"/>
        <v>Brown Sugar</v>
      </c>
      <c r="C53" s="166"/>
      <c r="D53" s="167">
        <f t="shared" si="9"/>
        <v>0.9325681492109039</v>
      </c>
      <c r="E53" s="182" t="str">
        <f t="shared" si="10"/>
        <v>00:01</v>
      </c>
      <c r="F53" s="182" t="str">
        <f t="shared" si="11"/>
        <v>00:03</v>
      </c>
      <c r="G53" s="182" t="str">
        <f t="shared" si="11"/>
        <v>00:05</v>
      </c>
      <c r="H53" s="183" t="str">
        <f t="shared" si="11"/>
        <v>00:10</v>
      </c>
      <c r="I53" s="183" t="str">
        <f t="shared" si="11"/>
        <v>00:15</v>
      </c>
      <c r="J53" s="183" t="str">
        <f t="shared" si="11"/>
        <v>00:20</v>
      </c>
      <c r="K53" s="183" t="str">
        <f t="shared" si="11"/>
        <v>00:26</v>
      </c>
      <c r="L53" s="184" t="str">
        <f t="shared" si="11"/>
        <v>00:31</v>
      </c>
    </row>
    <row r="54" spans="2:12" ht="15" customHeight="1">
      <c r="B54" s="88" t="str">
        <f t="shared" si="8"/>
        <v>Rival</v>
      </c>
      <c r="C54" s="139"/>
      <c r="D54" s="89">
        <f t="shared" si="9"/>
        <v>0.9325681492109039</v>
      </c>
      <c r="E54" s="175" t="str">
        <f t="shared" si="10"/>
        <v>00:01</v>
      </c>
      <c r="F54" s="175" t="str">
        <f t="shared" si="11"/>
        <v>00:03</v>
      </c>
      <c r="G54" s="175" t="str">
        <f t="shared" si="11"/>
        <v>00:05</v>
      </c>
      <c r="H54" s="173" t="str">
        <f t="shared" si="11"/>
        <v>00:10</v>
      </c>
      <c r="I54" s="173" t="str">
        <f t="shared" si="11"/>
        <v>00:15</v>
      </c>
      <c r="J54" s="173" t="str">
        <f t="shared" si="11"/>
        <v>00:20</v>
      </c>
      <c r="K54" s="173" t="str">
        <f t="shared" si="11"/>
        <v>00:26</v>
      </c>
      <c r="L54" s="174" t="str">
        <f t="shared" si="11"/>
        <v>00:31</v>
      </c>
    </row>
    <row r="55" spans="2:12" ht="15" customHeight="1">
      <c r="B55" s="239" t="str">
        <f t="shared" si="8"/>
        <v>C&amp;Ceann Saile</v>
      </c>
      <c r="C55" s="238"/>
      <c r="D55" s="241">
        <f t="shared" si="9"/>
        <v>0.9285714285714286</v>
      </c>
      <c r="E55" s="243" t="str">
        <f t="shared" si="10"/>
        <v>00:01</v>
      </c>
      <c r="F55" s="243" t="str">
        <f t="shared" si="11"/>
        <v>00:01</v>
      </c>
      <c r="G55" s="252" t="str">
        <f t="shared" si="11"/>
        <v>00:03</v>
      </c>
      <c r="H55" s="256" t="str">
        <f t="shared" si="11"/>
        <v>00:05</v>
      </c>
      <c r="I55" s="256" t="str">
        <f t="shared" si="11"/>
        <v>00:08</v>
      </c>
      <c r="J55" s="256" t="str">
        <f t="shared" si="11"/>
        <v>00:10</v>
      </c>
      <c r="K55" s="256" t="str">
        <f t="shared" si="11"/>
        <v>00:13</v>
      </c>
      <c r="L55" s="261" t="str">
        <f t="shared" si="11"/>
        <v>00:15</v>
      </c>
    </row>
    <row r="56" spans="2:12" ht="15" customHeight="1" thickBot="1">
      <c r="B56" s="191" t="str">
        <f t="shared" si="8"/>
        <v>Hurrah</v>
      </c>
      <c r="C56" s="192"/>
      <c r="D56" s="240">
        <f t="shared" si="9"/>
        <v>0.9246088193456614</v>
      </c>
      <c r="E56" s="242" t="str">
        <f t="shared" si="10"/>
        <v>00:00</v>
      </c>
      <c r="F56" s="242" t="str">
        <f t="shared" si="11"/>
        <v>00:00</v>
      </c>
      <c r="G56" s="242" t="str">
        <f t="shared" si="11"/>
        <v>00:00</v>
      </c>
      <c r="H56" s="255" t="str">
        <f t="shared" si="11"/>
        <v>00:00</v>
      </c>
      <c r="I56" s="255" t="str">
        <f t="shared" si="11"/>
        <v>00:00</v>
      </c>
      <c r="J56" s="255" t="str">
        <f t="shared" si="11"/>
        <v>00:00</v>
      </c>
      <c r="K56" s="255" t="str">
        <f t="shared" si="11"/>
        <v>00:00</v>
      </c>
      <c r="L56" s="260" t="str">
        <f t="shared" si="11"/>
        <v>00:00</v>
      </c>
    </row>
    <row r="57" spans="2:12" ht="15" customHeight="1">
      <c r="B57" s="86" t="str">
        <f t="shared" si="8"/>
        <v>Legacy</v>
      </c>
      <c r="C57" s="138"/>
      <c r="D57" s="87">
        <f t="shared" si="9"/>
        <v>0.9246088193456614</v>
      </c>
      <c r="E57" s="114" t="str">
        <f t="shared" si="10"/>
        <v>00:00</v>
      </c>
      <c r="F57" s="114" t="str">
        <f t="shared" si="11"/>
        <v>00:00</v>
      </c>
      <c r="G57" s="114" t="str">
        <f t="shared" si="11"/>
        <v>00:00</v>
      </c>
      <c r="H57" s="115" t="str">
        <f t="shared" si="11"/>
        <v>00:00</v>
      </c>
      <c r="I57" s="115" t="str">
        <f t="shared" si="11"/>
        <v>00:00</v>
      </c>
      <c r="J57" s="115" t="str">
        <f t="shared" si="11"/>
        <v>00:00</v>
      </c>
      <c r="K57" s="115" t="str">
        <f t="shared" si="11"/>
        <v>00:00</v>
      </c>
      <c r="L57" s="116" t="str">
        <f t="shared" si="11"/>
        <v>00:00</v>
      </c>
    </row>
    <row r="58" spans="2:12" ht="12.75" customHeight="1">
      <c r="B58" s="86" t="str">
        <f t="shared" si="8"/>
        <v>Whoa Nellie</v>
      </c>
      <c r="C58" s="138"/>
      <c r="D58" s="87">
        <f t="shared" si="9"/>
        <v>0.9090909090909091</v>
      </c>
      <c r="E58" s="114" t="str">
        <f t="shared" si="10"/>
        <v>00:02</v>
      </c>
      <c r="F58" s="114" t="str">
        <f t="shared" si="11"/>
        <v>00:05</v>
      </c>
      <c r="G58" s="114" t="str">
        <f t="shared" si="11"/>
        <v>00:10</v>
      </c>
      <c r="H58" s="115" t="str">
        <f t="shared" si="11"/>
        <v>00:20</v>
      </c>
      <c r="I58" s="115" t="str">
        <f t="shared" si="11"/>
        <v>00:31</v>
      </c>
      <c r="J58" s="115" t="str">
        <f t="shared" si="11"/>
        <v>00:41</v>
      </c>
      <c r="K58" s="115" t="str">
        <f t="shared" si="11"/>
        <v>00:51</v>
      </c>
      <c r="L58" s="116" t="str">
        <f t="shared" si="11"/>
        <v>01:01</v>
      </c>
    </row>
    <row r="59" spans="2:12" ht="12.75" customHeight="1">
      <c r="B59" s="88"/>
      <c r="C59" s="139"/>
      <c r="D59" s="89"/>
      <c r="E59" s="40"/>
      <c r="F59" s="40"/>
      <c r="G59" s="40"/>
      <c r="H59" s="41"/>
      <c r="I59" s="41"/>
      <c r="J59" s="41"/>
      <c r="K59" s="41"/>
      <c r="L59" s="42"/>
    </row>
    <row r="60" spans="2:12" ht="12.75" customHeight="1">
      <c r="B60" s="88"/>
      <c r="C60" s="139"/>
      <c r="D60" s="89"/>
      <c r="E60" s="40"/>
      <c r="F60" s="40"/>
      <c r="G60" s="40"/>
      <c r="H60" s="41"/>
      <c r="I60" s="41"/>
      <c r="J60" s="41"/>
      <c r="K60" s="41"/>
      <c r="L60" s="42"/>
    </row>
    <row r="61" spans="2:12" ht="12.75" customHeight="1">
      <c r="B61" s="88"/>
      <c r="C61" s="139"/>
      <c r="D61" s="89"/>
      <c r="E61" s="40"/>
      <c r="F61" s="40"/>
      <c r="G61" s="40"/>
      <c r="H61" s="41"/>
      <c r="I61" s="41"/>
      <c r="J61" s="41"/>
      <c r="K61" s="41"/>
      <c r="L61" s="42"/>
    </row>
    <row r="62" spans="2:12" ht="12.75" customHeight="1" hidden="1">
      <c r="B62" s="88" t="str">
        <f t="shared" si="8"/>
        <v> </v>
      </c>
      <c r="C62" s="139"/>
      <c r="D62" s="89">
        <f t="shared" si="9"/>
        <v>0</v>
      </c>
      <c r="E62" s="218"/>
      <c r="F62" s="218"/>
      <c r="G62" s="40" t="e">
        <f aca="true" t="shared" si="12" ref="G62:L62">TEXT(INT((G27/60)),"00")&amp;":"&amp;TEXT(MOD((G27/60)*60,60),"00")</f>
        <v>#DIV/0!</v>
      </c>
      <c r="H62" s="41" t="e">
        <f t="shared" si="12"/>
        <v>#DIV/0!</v>
      </c>
      <c r="I62" s="41" t="e">
        <f t="shared" si="12"/>
        <v>#DIV/0!</v>
      </c>
      <c r="J62" s="41" t="e">
        <f t="shared" si="12"/>
        <v>#DIV/0!</v>
      </c>
      <c r="K62" s="41" t="e">
        <f t="shared" si="12"/>
        <v>#DIV/0!</v>
      </c>
      <c r="L62" s="42" t="e">
        <f t="shared" si="12"/>
        <v>#DIV/0!</v>
      </c>
    </row>
    <row r="63" spans="2:12" ht="12.75" customHeight="1" hidden="1">
      <c r="B63" s="63"/>
      <c r="C63" s="84"/>
      <c r="D63" s="90"/>
      <c r="E63" s="71"/>
      <c r="F63" s="71"/>
      <c r="G63" s="64"/>
      <c r="H63" s="64"/>
      <c r="I63" s="64"/>
      <c r="J63" s="64"/>
      <c r="K63" s="64"/>
      <c r="L63" s="65"/>
    </row>
    <row r="64" spans="2:12" ht="12.75" customHeight="1" hidden="1">
      <c r="B64" s="88">
        <f>+B29</f>
        <v>0</v>
      </c>
      <c r="C64" s="139"/>
      <c r="D64" s="89">
        <f>+D29</f>
        <v>0</v>
      </c>
      <c r="E64" s="219"/>
      <c r="F64" s="219"/>
      <c r="G64" s="91" t="e">
        <f aca="true" t="shared" si="13" ref="G64:L64">TEXT(INT((G29/60)),"00")&amp;":"&amp;TEXT(MOD((G29/60)*60,60),"00")</f>
        <v>#DIV/0!</v>
      </c>
      <c r="H64" s="91" t="e">
        <f t="shared" si="13"/>
        <v>#DIV/0!</v>
      </c>
      <c r="I64" s="91" t="e">
        <f t="shared" si="13"/>
        <v>#DIV/0!</v>
      </c>
      <c r="J64" s="91" t="e">
        <f t="shared" si="13"/>
        <v>#DIV/0!</v>
      </c>
      <c r="K64" s="91" t="e">
        <f t="shared" si="13"/>
        <v>#DIV/0!</v>
      </c>
      <c r="L64" s="92" t="e">
        <f t="shared" si="13"/>
        <v>#DIV/0!</v>
      </c>
    </row>
    <row r="65" spans="2:12" ht="12.75" customHeight="1" hidden="1">
      <c r="B65" s="63"/>
      <c r="C65" s="84"/>
      <c r="D65" s="90"/>
      <c r="E65" s="71"/>
      <c r="F65" s="71"/>
      <c r="G65" s="64"/>
      <c r="H65" s="64"/>
      <c r="I65" s="64"/>
      <c r="J65" s="64"/>
      <c r="K65" s="64"/>
      <c r="L65" s="65"/>
    </row>
    <row r="66" spans="2:12" ht="12.75" customHeight="1" hidden="1">
      <c r="B66" s="86">
        <f aca="true" t="shared" si="14" ref="B66:B77">+B31</f>
        <v>0</v>
      </c>
      <c r="C66" s="138"/>
      <c r="D66" s="87">
        <f aca="true" t="shared" si="15" ref="D66:D77">+D31</f>
        <v>0</v>
      </c>
      <c r="E66" s="220"/>
      <c r="F66" s="220"/>
      <c r="G66" s="4" t="e">
        <f aca="true" t="shared" si="16" ref="G66:L77">TEXT(INT((G31/60)),"00")&amp;":"&amp;TEXT(MOD((G31/60)*60,60),"00")</f>
        <v>#DIV/0!</v>
      </c>
      <c r="H66" s="4" t="e">
        <f t="shared" si="16"/>
        <v>#DIV/0!</v>
      </c>
      <c r="I66" s="4" t="e">
        <f t="shared" si="16"/>
        <v>#DIV/0!</v>
      </c>
      <c r="J66" s="4" t="e">
        <f t="shared" si="16"/>
        <v>#DIV/0!</v>
      </c>
      <c r="K66" s="4" t="e">
        <f t="shared" si="16"/>
        <v>#DIV/0!</v>
      </c>
      <c r="L66" s="5" t="e">
        <f t="shared" si="16"/>
        <v>#DIV/0!</v>
      </c>
    </row>
    <row r="67" spans="2:12" ht="12.75" customHeight="1" hidden="1">
      <c r="B67" s="88">
        <f t="shared" si="14"/>
        <v>0</v>
      </c>
      <c r="C67" s="138"/>
      <c r="D67" s="87">
        <f t="shared" si="15"/>
        <v>0</v>
      </c>
      <c r="E67" s="220"/>
      <c r="F67" s="220"/>
      <c r="G67" s="2" t="e">
        <f t="shared" si="16"/>
        <v>#DIV/0!</v>
      </c>
      <c r="H67" s="2" t="e">
        <f t="shared" si="16"/>
        <v>#DIV/0!</v>
      </c>
      <c r="I67" s="2" t="e">
        <f t="shared" si="16"/>
        <v>#DIV/0!</v>
      </c>
      <c r="J67" s="2" t="e">
        <f t="shared" si="16"/>
        <v>#DIV/0!</v>
      </c>
      <c r="K67" s="2" t="e">
        <f t="shared" si="16"/>
        <v>#DIV/0!</v>
      </c>
      <c r="L67" s="6" t="e">
        <f t="shared" si="16"/>
        <v>#DIV/0!</v>
      </c>
    </row>
    <row r="68" spans="2:12" ht="12.75" customHeight="1" hidden="1">
      <c r="B68" s="88">
        <f t="shared" si="14"/>
        <v>0</v>
      </c>
      <c r="C68" s="138"/>
      <c r="D68" s="87">
        <f t="shared" si="15"/>
        <v>0</v>
      </c>
      <c r="E68" s="220"/>
      <c r="F68" s="220"/>
      <c r="G68" s="2" t="e">
        <f t="shared" si="16"/>
        <v>#DIV/0!</v>
      </c>
      <c r="H68" s="2" t="e">
        <f t="shared" si="16"/>
        <v>#DIV/0!</v>
      </c>
      <c r="I68" s="2" t="e">
        <f t="shared" si="16"/>
        <v>#DIV/0!</v>
      </c>
      <c r="J68" s="2" t="e">
        <f t="shared" si="16"/>
        <v>#DIV/0!</v>
      </c>
      <c r="K68" s="2" t="e">
        <f t="shared" si="16"/>
        <v>#DIV/0!</v>
      </c>
      <c r="L68" s="6" t="e">
        <f t="shared" si="16"/>
        <v>#DIV/0!</v>
      </c>
    </row>
    <row r="69" spans="2:12" ht="12.75" customHeight="1" hidden="1">
      <c r="B69" s="88">
        <f t="shared" si="14"/>
        <v>0</v>
      </c>
      <c r="C69" s="138"/>
      <c r="D69" s="87">
        <f t="shared" si="15"/>
        <v>0</v>
      </c>
      <c r="E69" s="220"/>
      <c r="F69" s="220"/>
      <c r="G69" s="2" t="e">
        <f t="shared" si="16"/>
        <v>#DIV/0!</v>
      </c>
      <c r="H69" s="2" t="e">
        <f t="shared" si="16"/>
        <v>#DIV/0!</v>
      </c>
      <c r="I69" s="2" t="e">
        <f t="shared" si="16"/>
        <v>#DIV/0!</v>
      </c>
      <c r="J69" s="2" t="e">
        <f t="shared" si="16"/>
        <v>#DIV/0!</v>
      </c>
      <c r="K69" s="2" t="e">
        <f t="shared" si="16"/>
        <v>#DIV/0!</v>
      </c>
      <c r="L69" s="6" t="e">
        <f t="shared" si="16"/>
        <v>#DIV/0!</v>
      </c>
    </row>
    <row r="70" spans="2:12" ht="12.75" customHeight="1" hidden="1">
      <c r="B70" s="88">
        <f t="shared" si="14"/>
        <v>0</v>
      </c>
      <c r="C70" s="138"/>
      <c r="D70" s="87">
        <f t="shared" si="15"/>
        <v>0</v>
      </c>
      <c r="E70" s="220"/>
      <c r="F70" s="220"/>
      <c r="G70" s="2" t="e">
        <f t="shared" si="16"/>
        <v>#DIV/0!</v>
      </c>
      <c r="H70" s="2" t="e">
        <f t="shared" si="16"/>
        <v>#DIV/0!</v>
      </c>
      <c r="I70" s="2" t="e">
        <f t="shared" si="16"/>
        <v>#DIV/0!</v>
      </c>
      <c r="J70" s="2" t="e">
        <f t="shared" si="16"/>
        <v>#DIV/0!</v>
      </c>
      <c r="K70" s="2" t="e">
        <f t="shared" si="16"/>
        <v>#DIV/0!</v>
      </c>
      <c r="L70" s="6" t="e">
        <f t="shared" si="16"/>
        <v>#DIV/0!</v>
      </c>
    </row>
    <row r="71" spans="2:12" ht="12.75" customHeight="1" hidden="1">
      <c r="B71" s="88">
        <f t="shared" si="14"/>
        <v>0</v>
      </c>
      <c r="C71" s="138"/>
      <c r="D71" s="87">
        <f t="shared" si="15"/>
        <v>0</v>
      </c>
      <c r="E71" s="220"/>
      <c r="F71" s="220"/>
      <c r="G71" s="2" t="e">
        <f t="shared" si="16"/>
        <v>#DIV/0!</v>
      </c>
      <c r="H71" s="2" t="e">
        <f t="shared" si="16"/>
        <v>#DIV/0!</v>
      </c>
      <c r="I71" s="2" t="e">
        <f t="shared" si="16"/>
        <v>#DIV/0!</v>
      </c>
      <c r="J71" s="2" t="e">
        <f t="shared" si="16"/>
        <v>#DIV/0!</v>
      </c>
      <c r="K71" s="2" t="e">
        <f t="shared" si="16"/>
        <v>#DIV/0!</v>
      </c>
      <c r="L71" s="6" t="e">
        <f t="shared" si="16"/>
        <v>#DIV/0!</v>
      </c>
    </row>
    <row r="72" spans="2:12" ht="12.75" customHeight="1" hidden="1">
      <c r="B72" s="88">
        <f t="shared" si="14"/>
        <v>0</v>
      </c>
      <c r="C72" s="138"/>
      <c r="D72" s="87">
        <f t="shared" si="15"/>
        <v>0</v>
      </c>
      <c r="E72" s="220"/>
      <c r="F72" s="220"/>
      <c r="G72" s="2" t="e">
        <f t="shared" si="16"/>
        <v>#DIV/0!</v>
      </c>
      <c r="H72" s="2" t="e">
        <f t="shared" si="16"/>
        <v>#DIV/0!</v>
      </c>
      <c r="I72" s="2" t="e">
        <f t="shared" si="16"/>
        <v>#DIV/0!</v>
      </c>
      <c r="J72" s="2" t="e">
        <f t="shared" si="16"/>
        <v>#DIV/0!</v>
      </c>
      <c r="K72" s="2" t="e">
        <f t="shared" si="16"/>
        <v>#DIV/0!</v>
      </c>
      <c r="L72" s="6" t="e">
        <f t="shared" si="16"/>
        <v>#DIV/0!</v>
      </c>
    </row>
    <row r="73" spans="2:12" ht="12.75" customHeight="1" hidden="1">
      <c r="B73" s="88">
        <f t="shared" si="14"/>
        <v>0</v>
      </c>
      <c r="C73" s="138"/>
      <c r="D73" s="87">
        <f t="shared" si="15"/>
        <v>0</v>
      </c>
      <c r="E73" s="220"/>
      <c r="F73" s="220"/>
      <c r="G73" s="2" t="e">
        <f t="shared" si="16"/>
        <v>#DIV/0!</v>
      </c>
      <c r="H73" s="2" t="e">
        <f t="shared" si="16"/>
        <v>#DIV/0!</v>
      </c>
      <c r="I73" s="2" t="e">
        <f t="shared" si="16"/>
        <v>#DIV/0!</v>
      </c>
      <c r="J73" s="2" t="e">
        <f t="shared" si="16"/>
        <v>#DIV/0!</v>
      </c>
      <c r="K73" s="2" t="e">
        <f t="shared" si="16"/>
        <v>#DIV/0!</v>
      </c>
      <c r="L73" s="6" t="e">
        <f t="shared" si="16"/>
        <v>#DIV/0!</v>
      </c>
    </row>
    <row r="74" spans="2:12" ht="12.75" customHeight="1" hidden="1">
      <c r="B74" s="88" t="str">
        <f t="shared" si="14"/>
        <v> </v>
      </c>
      <c r="C74" s="138"/>
      <c r="D74" s="87">
        <f t="shared" si="15"/>
        <v>0</v>
      </c>
      <c r="E74" s="220"/>
      <c r="F74" s="220"/>
      <c r="G74" s="2" t="e">
        <f t="shared" si="16"/>
        <v>#DIV/0!</v>
      </c>
      <c r="H74" s="2" t="e">
        <f t="shared" si="16"/>
        <v>#DIV/0!</v>
      </c>
      <c r="I74" s="2" t="e">
        <f t="shared" si="16"/>
        <v>#DIV/0!</v>
      </c>
      <c r="J74" s="2" t="e">
        <f t="shared" si="16"/>
        <v>#DIV/0!</v>
      </c>
      <c r="K74" s="2" t="e">
        <f t="shared" si="16"/>
        <v>#DIV/0!</v>
      </c>
      <c r="L74" s="6" t="e">
        <f t="shared" si="16"/>
        <v>#DIV/0!</v>
      </c>
    </row>
    <row r="75" spans="2:12" ht="12.75" customHeight="1" hidden="1">
      <c r="B75" s="88" t="str">
        <f t="shared" si="14"/>
        <v> </v>
      </c>
      <c r="C75" s="138"/>
      <c r="D75" s="87">
        <f t="shared" si="15"/>
        <v>0</v>
      </c>
      <c r="E75" s="220"/>
      <c r="F75" s="220"/>
      <c r="G75" s="2" t="e">
        <f t="shared" si="16"/>
        <v>#DIV/0!</v>
      </c>
      <c r="H75" s="2" t="e">
        <f t="shared" si="16"/>
        <v>#DIV/0!</v>
      </c>
      <c r="I75" s="2" t="e">
        <f t="shared" si="16"/>
        <v>#DIV/0!</v>
      </c>
      <c r="J75" s="2" t="e">
        <f t="shared" si="16"/>
        <v>#DIV/0!</v>
      </c>
      <c r="K75" s="2" t="e">
        <f t="shared" si="16"/>
        <v>#DIV/0!</v>
      </c>
      <c r="L75" s="6" t="e">
        <f t="shared" si="16"/>
        <v>#DIV/0!</v>
      </c>
    </row>
    <row r="76" spans="2:12" ht="12.75" customHeight="1" hidden="1">
      <c r="B76" s="88" t="str">
        <f t="shared" si="14"/>
        <v> </v>
      </c>
      <c r="C76" s="138"/>
      <c r="D76" s="87">
        <f t="shared" si="15"/>
        <v>0</v>
      </c>
      <c r="E76" s="220"/>
      <c r="F76" s="220"/>
      <c r="G76" s="2" t="e">
        <f t="shared" si="16"/>
        <v>#DIV/0!</v>
      </c>
      <c r="H76" s="2" t="e">
        <f t="shared" si="16"/>
        <v>#DIV/0!</v>
      </c>
      <c r="I76" s="2" t="e">
        <f t="shared" si="16"/>
        <v>#DIV/0!</v>
      </c>
      <c r="J76" s="2" t="e">
        <f t="shared" si="16"/>
        <v>#DIV/0!</v>
      </c>
      <c r="K76" s="2" t="e">
        <f t="shared" si="16"/>
        <v>#DIV/0!</v>
      </c>
      <c r="L76" s="6" t="e">
        <f t="shared" si="16"/>
        <v>#DIV/0!</v>
      </c>
    </row>
    <row r="77" spans="2:12" ht="12.75" customHeight="1" hidden="1">
      <c r="B77" s="88" t="str">
        <f t="shared" si="14"/>
        <v> </v>
      </c>
      <c r="C77" s="138"/>
      <c r="D77" s="87">
        <f t="shared" si="15"/>
        <v>0</v>
      </c>
      <c r="E77" s="220"/>
      <c r="F77" s="220"/>
      <c r="G77" s="2" t="e">
        <f t="shared" si="16"/>
        <v>#DIV/0!</v>
      </c>
      <c r="H77" s="2" t="e">
        <f t="shared" si="16"/>
        <v>#DIV/0!</v>
      </c>
      <c r="I77" s="2" t="e">
        <f t="shared" si="16"/>
        <v>#DIV/0!</v>
      </c>
      <c r="J77" s="2" t="e">
        <f t="shared" si="16"/>
        <v>#DIV/0!</v>
      </c>
      <c r="K77" s="2" t="e">
        <f t="shared" si="16"/>
        <v>#DIV/0!</v>
      </c>
      <c r="L77" s="6" t="e">
        <f t="shared" si="16"/>
        <v>#DIV/0!</v>
      </c>
    </row>
    <row r="78" spans="2:12" ht="12.75" customHeight="1" thickBot="1">
      <c r="B78" s="93" t="s">
        <v>1</v>
      </c>
      <c r="C78" s="140"/>
      <c r="D78" s="94" t="s">
        <v>1</v>
      </c>
      <c r="E78" s="94"/>
      <c r="F78" s="94"/>
      <c r="G78" s="7" t="s">
        <v>1</v>
      </c>
      <c r="H78" s="7" t="s">
        <v>1</v>
      </c>
      <c r="I78" s="7" t="s">
        <v>1</v>
      </c>
      <c r="J78" s="7" t="s">
        <v>1</v>
      </c>
      <c r="K78" s="7" t="s">
        <v>1</v>
      </c>
      <c r="L78" s="8" t="s">
        <v>1</v>
      </c>
    </row>
    <row r="79" spans="2:12" ht="12.75" customHeight="1" thickTop="1">
      <c r="B79" s="84"/>
      <c r="C79" s="84"/>
      <c r="D79" s="71"/>
      <c r="E79" s="71"/>
      <c r="F79" s="71"/>
      <c r="G79" s="3"/>
      <c r="H79" s="3"/>
      <c r="I79" s="3"/>
      <c r="J79" s="3"/>
      <c r="K79" s="3"/>
      <c r="L79" s="3"/>
    </row>
    <row r="80" spans="2:9" ht="12.75" customHeight="1">
      <c r="B80" s="60" t="s">
        <v>13</v>
      </c>
      <c r="G80" s="1" t="str">
        <f>B22</f>
        <v>Legacy</v>
      </c>
      <c r="I80" s="60" t="s">
        <v>12</v>
      </c>
    </row>
    <row r="81" ht="12.75" customHeight="1">
      <c r="G81" s="1"/>
    </row>
  </sheetData>
  <printOptions/>
  <pageMargins left="0.64" right="0.62" top="0.6" bottom="0.49" header="0.37" footer="0.26"/>
  <pageSetup fitToHeight="1" fitToWidth="1" horizontalDpi="600" verticalDpi="600" orientation="portrait" scale="78" r:id="rId2"/>
  <headerFooter alignWithMargins="0">
    <oddHeader>&amp;R&amp;A</oddHeader>
    <oddFooter>&amp;CThanks to Greg Stewart at Nelson/Marek Yacht Design, Inc. &amp; Bruce Cooper at Ullman Sails Newport Beach for layout and design.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Boeckel Regatta 2005rcw</dc:title>
  <dc:subject/>
  <dc:creator>George Petrides</dc:creator>
  <cp:keywords/>
  <dc:description/>
  <cp:lastModifiedBy>Bruce Cooper</cp:lastModifiedBy>
  <cp:lastPrinted>2013-06-28T14:32:18Z</cp:lastPrinted>
  <dcterms:created xsi:type="dcterms:W3CDTF">2005-05-20T15:33:51Z</dcterms:created>
  <dcterms:modified xsi:type="dcterms:W3CDTF">2013-06-28T15:04:16Z</dcterms:modified>
  <cp:category/>
  <cp:version/>
  <cp:contentType/>
  <cp:contentStatus/>
</cp:coreProperties>
</file>